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CAVC\Desktop\"/>
    </mc:Choice>
  </mc:AlternateContent>
  <bookViews>
    <workbookView xWindow="0" yWindow="0" windowWidth="24000" windowHeight="9735"/>
  </bookViews>
  <sheets>
    <sheet name="Plan1" sheetId="1" r:id="rId1"/>
  </sheets>
  <definedNames>
    <definedName name="_xlnm._FilterDatabase" localSheetId="0" hidden="1">Plan1!$A$1:$K$1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5" i="1" l="1"/>
  <c r="H144" i="1"/>
  <c r="H141" i="1"/>
  <c r="H116" i="1"/>
  <c r="H112" i="1"/>
  <c r="H75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1" i="1"/>
  <c r="H50" i="1"/>
  <c r="H49" i="1"/>
  <c r="H48" i="1"/>
  <c r="H47" i="1"/>
  <c r="H46" i="1"/>
  <c r="H45" i="1"/>
  <c r="H44" i="1"/>
  <c r="H41" i="1"/>
  <c r="H40" i="1"/>
  <c r="H10" i="1"/>
  <c r="H17" i="1"/>
  <c r="H5" i="1"/>
  <c r="H23" i="1"/>
  <c r="H4" i="1"/>
  <c r="H3" i="1"/>
  <c r="H2" i="1"/>
  <c r="H8" i="1"/>
  <c r="H7" i="1"/>
  <c r="G16" i="1"/>
  <c r="H16" i="1" s="1"/>
  <c r="F16" i="1"/>
  <c r="H15" i="1"/>
  <c r="H14" i="1"/>
  <c r="H13" i="1"/>
  <c r="H12" i="1"/>
  <c r="H22" i="1"/>
  <c r="H24" i="1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1"/>
            <color theme="1"/>
            <rFont val="Calibri"/>
            <scheme val="minor"/>
          </rPr>
          <t>Autor:
960945/21-001</t>
        </r>
      </text>
    </comment>
    <comment ref="C3" authorId="0" shapeId="0">
      <text>
        <r>
          <rPr>
            <sz val="11"/>
            <color theme="1"/>
            <rFont val="Calibri"/>
            <scheme val="minor"/>
          </rPr>
          <t>Autor:
960945/21-002</t>
        </r>
      </text>
    </comment>
    <comment ref="C4" authorId="0" shapeId="0">
      <text>
        <r>
          <rPr>
            <sz val="11"/>
            <color theme="1"/>
            <rFont val="Calibri"/>
            <scheme val="minor"/>
          </rPr>
          <t>Autor:
960945/21-003</t>
        </r>
      </text>
    </comment>
    <comment ref="H6" authorId="0" shapeId="0">
      <text>
        <r>
          <rPr>
            <sz val="11"/>
            <color theme="1"/>
            <rFont val="Calibri"/>
            <scheme val="minor"/>
          </rPr>
          <t>Autor:
Quimioterápicos</t>
        </r>
      </text>
    </comment>
    <comment ref="A7" authorId="0" shapeId="0">
      <text>
        <r>
          <rPr>
            <sz val="11"/>
            <color theme="1"/>
            <rFont val="Calibri"/>
            <scheme val="minor"/>
          </rPr>
          <t xml:space="preserve">Autor:
FNS
960945/20-001
</t>
        </r>
      </text>
    </comment>
    <comment ref="C7" authorId="0" shapeId="0">
      <text>
        <r>
          <rPr>
            <sz val="11"/>
            <color theme="1"/>
            <rFont val="Calibri"/>
            <scheme val="minor"/>
          </rPr>
          <t xml:space="preserve">Autor:
FNS
960945/20-001
</t>
        </r>
      </text>
    </comment>
    <comment ref="A8" authorId="0" shapeId="0">
      <text>
        <r>
          <rPr>
            <sz val="11"/>
            <color theme="1"/>
            <rFont val="Calibri"/>
            <scheme val="minor"/>
          </rPr>
          <t>Autor:
FNS
960945/20-002</t>
        </r>
      </text>
    </comment>
    <comment ref="C8" authorId="0" shapeId="0">
      <text>
        <r>
          <rPr>
            <sz val="11"/>
            <color theme="1"/>
            <rFont val="Calibri"/>
            <scheme val="minor"/>
          </rPr>
          <t>Autor:
FNS
960945/20-002</t>
        </r>
      </text>
    </comment>
    <comment ref="H11" authorId="0" shapeId="0">
      <text>
        <r>
          <rPr>
            <sz val="11"/>
            <color theme="1"/>
            <rFont val="Calibri"/>
            <scheme val="minor"/>
          </rPr>
          <t>Autor:
Quimioterápicos</t>
        </r>
      </text>
    </comment>
    <comment ref="A12" authorId="0" shapeId="0">
      <text>
        <r>
          <rPr>
            <sz val="11"/>
            <color theme="1"/>
            <rFont val="Calibri"/>
            <scheme val="minor"/>
          </rPr>
          <t>Autor:
FNS
960945/19-002</t>
        </r>
      </text>
    </comment>
    <comment ref="F12" authorId="0" shapeId="0">
      <text>
        <r>
          <rPr>
            <sz val="11"/>
            <color theme="1"/>
            <rFont val="Calibri"/>
            <scheme val="minor"/>
          </rPr>
          <t>Autor:
valor original 300.000,00</t>
        </r>
      </text>
    </comment>
    <comment ref="A13" authorId="0" shapeId="0">
      <text>
        <r>
          <rPr>
            <sz val="11"/>
            <color theme="1"/>
            <rFont val="Calibri"/>
            <scheme val="minor"/>
          </rPr>
          <t>Autor:
FNS
690945/19-005</t>
        </r>
      </text>
    </comment>
    <comment ref="A14" authorId="0" shapeId="0">
      <text>
        <r>
          <rPr>
            <sz val="11"/>
            <color theme="1"/>
            <rFont val="Calibri"/>
            <scheme val="minor"/>
          </rPr>
          <t>Autor:
FNS
960945/19-006</t>
        </r>
      </text>
    </comment>
    <comment ref="A15" authorId="0" shapeId="0">
      <text>
        <r>
          <rPr>
            <sz val="11"/>
            <color theme="1"/>
            <rFont val="Calibri"/>
            <scheme val="minor"/>
          </rPr>
          <t xml:space="preserve">Autor:
FNS
960945/19-007
</t>
        </r>
      </text>
    </comment>
    <comment ref="A16" authorId="0" shapeId="0">
      <text>
        <r>
          <rPr>
            <sz val="11"/>
            <color theme="1"/>
            <rFont val="Calibri"/>
            <scheme val="minor"/>
          </rPr>
          <t>Autor:
FNS
960945/19-008</t>
        </r>
      </text>
    </comment>
    <comment ref="H18" authorId="0" shapeId="0">
      <text>
        <r>
          <rPr>
            <sz val="11"/>
            <color theme="1"/>
            <rFont val="Calibri"/>
            <scheme val="minor"/>
          </rPr>
          <t>Autor:
quimioterápicos</t>
        </r>
      </text>
    </comment>
    <comment ref="A22" authorId="0" shapeId="0">
      <text>
        <r>
          <rPr>
            <sz val="11"/>
            <color theme="1"/>
            <rFont val="Calibri"/>
            <scheme val="minor"/>
          </rPr>
          <t>Autor:
FNS
960945/18-001</t>
        </r>
      </text>
    </comment>
    <comment ref="A24" authorId="0" shapeId="0">
      <text>
        <r>
          <rPr>
            <sz val="11"/>
            <color theme="1"/>
            <rFont val="Calibri"/>
            <scheme val="minor"/>
          </rPr>
          <t xml:space="preserve">Autor:
960945/16-003
</t>
        </r>
      </text>
    </comment>
    <comment ref="C60" authorId="0" shapeId="0">
      <text>
        <r>
          <rPr>
            <sz val="11"/>
            <color theme="1"/>
            <rFont val="Calibri"/>
            <scheme val="minor"/>
          </rPr>
          <t>Autor:
Demanda 14292</t>
        </r>
      </text>
    </comment>
    <comment ref="C61" authorId="0" shapeId="0">
      <text>
        <r>
          <rPr>
            <sz val="11"/>
            <color theme="1"/>
            <rFont val="Calibri"/>
            <scheme val="minor"/>
          </rPr>
          <t xml:space="preserve">Autor:
Demanda 14291
</t>
        </r>
      </text>
    </comment>
    <comment ref="C62" authorId="0" shapeId="0">
      <text>
        <r>
          <rPr>
            <sz val="11"/>
            <color theme="1"/>
            <rFont val="Calibri"/>
            <scheme val="minor"/>
          </rPr>
          <t>Autor:
Demanda 14471</t>
        </r>
      </text>
    </comment>
    <comment ref="C63" authorId="0" shapeId="0">
      <text>
        <r>
          <rPr>
            <sz val="11"/>
            <color theme="1"/>
            <rFont val="Calibri"/>
            <scheme val="minor"/>
          </rPr>
          <t>Autor:
Demanda 14470</t>
        </r>
      </text>
    </comment>
    <comment ref="C66" authorId="0" shapeId="0">
      <text>
        <r>
          <rPr>
            <sz val="11"/>
            <color theme="1"/>
            <rFont val="Calibri"/>
            <scheme val="minor"/>
          </rPr>
          <t>Autor:
Demanda 031295 - 2022.015.35077</t>
        </r>
      </text>
    </comment>
    <comment ref="C67" authorId="0" shapeId="0">
      <text>
        <r>
          <rPr>
            <sz val="11"/>
            <color theme="1"/>
            <rFont val="Calibri"/>
            <scheme val="minor"/>
          </rPr>
          <t>Autor:
DEMANDA 032061 - 2022.082.36985</t>
        </r>
      </text>
    </comment>
    <comment ref="C68" authorId="0" shapeId="0">
      <text>
        <r>
          <rPr>
            <sz val="11"/>
            <color theme="1"/>
            <rFont val="Calibri"/>
            <scheme val="minor"/>
          </rPr>
          <t>Autor:
Demanda 032531 - 2022.028.38236</t>
        </r>
      </text>
    </comment>
    <comment ref="C69" authorId="0" shapeId="0">
      <text>
        <r>
          <rPr>
            <sz val="11"/>
            <color theme="1"/>
            <rFont val="Calibri"/>
            <scheme val="minor"/>
          </rPr>
          <t>Autor:
Demanda 032807 - 2022.003.38879</t>
        </r>
      </text>
    </comment>
  </commentList>
</comments>
</file>

<file path=xl/sharedStrings.xml><?xml version="1.0" encoding="utf-8"?>
<sst xmlns="http://schemas.openxmlformats.org/spreadsheetml/2006/main" count="485" uniqueCount="200">
  <si>
    <t xml:space="preserve"> </t>
  </si>
  <si>
    <t>TIPO</t>
  </si>
  <si>
    <t>CONVÊNIO / TERMO ADITIVO</t>
  </si>
  <si>
    <t>VIGENCIA</t>
  </si>
  <si>
    <t>VALOR EMENDA</t>
  </si>
  <si>
    <t>CONTRAPARTIDA</t>
  </si>
  <si>
    <t>VALOR TOTAL</t>
  </si>
  <si>
    <t>TIPO DE RECURSO</t>
  </si>
  <si>
    <t>DESCRIÇÃO DO OBJETO</t>
  </si>
  <si>
    <t>SITUAÇÃO</t>
  </si>
  <si>
    <t>Federal</t>
  </si>
  <si>
    <t>Investimento</t>
  </si>
  <si>
    <t>840345/2016</t>
  </si>
  <si>
    <t>Emenda Parlamentar</t>
  </si>
  <si>
    <t xml:space="preserve"> Ressonância Magnética</t>
  </si>
  <si>
    <t>Aguardando entrega dos equipamentos</t>
  </si>
  <si>
    <t>875921/2018</t>
  </si>
  <si>
    <t>mamógrafo e tomógrafo</t>
  </si>
  <si>
    <t>883474/2019</t>
  </si>
  <si>
    <t>20 Camas elétricas</t>
  </si>
  <si>
    <t>CONCLUÍDO</t>
  </si>
  <si>
    <t>883467/2019</t>
  </si>
  <si>
    <t>02 Cardioversores + 01 ECG</t>
  </si>
  <si>
    <t>883463/2019</t>
  </si>
  <si>
    <t>01 Ultrassom + 01 Aparelhos de Anestesia</t>
  </si>
  <si>
    <t>883479/2019</t>
  </si>
  <si>
    <t>01 Criostato + 02 Bisturis elétricos</t>
  </si>
  <si>
    <t>883508/2019</t>
  </si>
  <si>
    <t>01 Raio X móvel + 01 Ultrassom + 01 Microscópio Cirúrgico + 01 Aparelho de Anestesia + mesa ginecologica</t>
  </si>
  <si>
    <t>904918/2020</t>
  </si>
  <si>
    <t>Sistema de Videoendoscopia rígido</t>
  </si>
  <si>
    <t>904917/2020</t>
  </si>
  <si>
    <t>05 Monitores multipâmetros + 06 Cardioversores</t>
  </si>
  <si>
    <t>915897/2021</t>
  </si>
  <si>
    <t>Ventilador pulmonar - 03 unidades
Carro maca de transporte - 08 unidades
Poltrona - 13 unidades
Aparelho de Hemodiálise - 01 unidade</t>
  </si>
  <si>
    <t>922301/2021</t>
  </si>
  <si>
    <t>Cama hospitlar tipo fawler elétrica - 07 unidades</t>
  </si>
  <si>
    <t>919921/2021</t>
  </si>
  <si>
    <t>Ultrassom diagnóstico - 01 unidade
Cama hospitalar elétrica - 07 unidades</t>
  </si>
  <si>
    <t>Estadual</t>
  </si>
  <si>
    <t>Prestação de Serviços</t>
  </si>
  <si>
    <t>003/2019 - TA 001/2020 - 002/2020 - 003/2021</t>
  </si>
  <si>
    <t>Subvenção SES</t>
  </si>
  <si>
    <t>Prestação de serviços de urologia e gestão de UTI na Unidade Hospitalar Hospital Geral de Vila Nova Cachoeirinha - São Paulo/SP</t>
  </si>
  <si>
    <t>Em execução</t>
  </si>
  <si>
    <t>004/2019 - TA 001/2020 - 002/2020 - 003/2021</t>
  </si>
  <si>
    <t>Prestação de serviços de radioterapia na Unidade Hospitalar Hospital Heliópolis - São Paulo/SP</t>
  </si>
  <si>
    <t>008/2019 - TA 001/2020 - 002/2020 - 003/2021</t>
  </si>
  <si>
    <t>Prestação de serviços de radioterapia na Unidade Hospitalar Guilherme Álvaro - Santos/SP</t>
  </si>
  <si>
    <t>Custeio</t>
  </si>
  <si>
    <t>008/2018</t>
  </si>
  <si>
    <t>Atendimento em oncologia clínica</t>
  </si>
  <si>
    <t>007/2019</t>
  </si>
  <si>
    <t>TA 001/2019 - Convênio 007/2019</t>
  </si>
  <si>
    <t>0073/2021</t>
  </si>
  <si>
    <t>091/2021</t>
  </si>
  <si>
    <t>Atendimento em oncologia clinica - seguimento 951 pacientes</t>
  </si>
  <si>
    <t>0396/2019</t>
  </si>
  <si>
    <t>2 câmaras de conservação de medicamentos + 27 CPUs</t>
  </si>
  <si>
    <t>0543/2019</t>
  </si>
  <si>
    <t>Quimioterápicos por 06 meses</t>
  </si>
  <si>
    <t>Investimento e Custeio</t>
  </si>
  <si>
    <t>1193/2020</t>
  </si>
  <si>
    <t>Computadores e Servidor</t>
  </si>
  <si>
    <t>Prestação de serviços de manutenção - Radioterapia - Aceleradores 12 meses</t>
  </si>
  <si>
    <t>Prestação de serviços de esterilização</t>
  </si>
  <si>
    <t>Quimioterápicos por 12 meses</t>
  </si>
  <si>
    <t>0901/2019</t>
  </si>
  <si>
    <t>1249/2020</t>
  </si>
  <si>
    <t>Prestação de serviços de higiene e limpeza - por 3 meses e 15 dias</t>
  </si>
  <si>
    <t>046/2020</t>
  </si>
  <si>
    <t>Energia Elétrica - 40 dias</t>
  </si>
  <si>
    <t>008/2020</t>
  </si>
  <si>
    <t>193/2020</t>
  </si>
  <si>
    <t>Energia Elétrica - 32 dias</t>
  </si>
  <si>
    <t>020/2020</t>
  </si>
  <si>
    <t>Prestação de Serviços Médicos -  UTI - 25 Dias</t>
  </si>
  <si>
    <t>259/2020</t>
  </si>
  <si>
    <t>270/2020</t>
  </si>
  <si>
    <t>Prestação de Serviços Médicos -  UTI - 40 Dias</t>
  </si>
  <si>
    <t>286/2020</t>
  </si>
  <si>
    <t>Prestação de Serviços Médicos -  UTI - 62 Dias</t>
  </si>
  <si>
    <t>1378/2020</t>
  </si>
  <si>
    <t>Material de consumo COVID - Luvas cirúrgica + Luva de procedimento + Mascara N95 + Mascara descartável</t>
  </si>
  <si>
    <t>040/2020</t>
  </si>
  <si>
    <t>Prestação de serviços de anestesiologia por 15 dias</t>
  </si>
  <si>
    <t>041/2020</t>
  </si>
  <si>
    <t>042/2020</t>
  </si>
  <si>
    <t>043/2020</t>
  </si>
  <si>
    <t xml:space="preserve">Prestação de serviços de anestesiologia por  18 dias </t>
  </si>
  <si>
    <t>194/2020</t>
  </si>
  <si>
    <t xml:space="preserve">Prestação de serviços de anestesiologia por  27 dias </t>
  </si>
  <si>
    <t>212/2020</t>
  </si>
  <si>
    <t xml:space="preserve">Prestação de serviços de anestesiologia por  15 dias </t>
  </si>
  <si>
    <t>386/2020</t>
  </si>
  <si>
    <t xml:space="preserve">Prestação de serviços de anestesiologia por  76 dias </t>
  </si>
  <si>
    <t>129/2021</t>
  </si>
  <si>
    <t>Prestação de Serviços Médicos em UTI por 28 dias + Prestação de Serviços Médicos em Endoscopia por 30 dias</t>
  </si>
  <si>
    <t>148/2021</t>
  </si>
  <si>
    <t>274/2021</t>
  </si>
  <si>
    <t xml:space="preserve">Prestação de Serviços de Higiene e Limpeza por 21 dias + Prestação de Serviços de Esterilização por 60 dias </t>
  </si>
  <si>
    <t>228/2021</t>
  </si>
  <si>
    <t>4330 unid Oxaliplatina</t>
  </si>
  <si>
    <t>-</t>
  </si>
  <si>
    <t>Obra + folha de pagamento</t>
  </si>
  <si>
    <t xml:space="preserve"> 001162/2022</t>
  </si>
  <si>
    <t>Folha de Pagamento (24x 67.092,98), UTI (24x 121.121,72), Anestesia (24x 216.500,00) - 24 meses</t>
  </si>
  <si>
    <t>368/2022</t>
  </si>
  <si>
    <t>enel Hospital - 213.000,00 + Sabesp Arouche - 21.000,00 + Sabesp Hospital - 66.000,00</t>
  </si>
  <si>
    <t>370/2022</t>
  </si>
  <si>
    <t>18.000 soro fisiológico 100 ml - 800 colchão casca de ovo</t>
  </si>
  <si>
    <t>375/2022</t>
  </si>
  <si>
    <t>02 un de aquecimento de mantas + 01 câmara mortuária + 01 ECG</t>
  </si>
  <si>
    <t>376/2022</t>
  </si>
  <si>
    <t>800 un Colchão casca de ovo + 18000 un soro fisiológico 100 ml</t>
  </si>
  <si>
    <t>MAC - BANCADA</t>
  </si>
  <si>
    <t>80 un Acetato de Abiraterona + 1870 Acetato de Gosserrelina</t>
  </si>
  <si>
    <t>MAC - PORTARIA</t>
  </si>
  <si>
    <t>450 un Acetato de Abiraterona + 2100 un Iressa + 1200 un Doxorrubicina + 30 un Acetato de Leuprorrelina + 1500 un Folinato de Cálcio + 20400 un  Solução Fisiológica 500ml + 3500 un Solução Fisiológica 250ml</t>
  </si>
  <si>
    <t>Municipal</t>
  </si>
  <si>
    <t>003/SMS.G/2018</t>
  </si>
  <si>
    <t>Subvenção SMS</t>
  </si>
  <si>
    <t>Angiotomografia</t>
  </si>
  <si>
    <t>004/SMS.G/2018</t>
  </si>
  <si>
    <t>PAAF Tireoide + Angiotomografia</t>
  </si>
  <si>
    <t>TA 002/SMS.G/2018</t>
  </si>
  <si>
    <t>Intervenção Local</t>
  </si>
  <si>
    <t>Linha de Cuidado - CA Mama Estadio I - 55 pacientes</t>
  </si>
  <si>
    <t>030/SMS.G/2018</t>
  </si>
  <si>
    <t>Linha de Cuidado - CA Mama Estadio I - 22 pacientes/5 anos</t>
  </si>
  <si>
    <t>TA 004/2019</t>
  </si>
  <si>
    <t>Cintilografia do Miocardio Estresse</t>
  </si>
  <si>
    <t>Cintilografia do Miocardio Repouso</t>
  </si>
  <si>
    <t>Broncoscopia</t>
  </si>
  <si>
    <t>005/SMS.G/2019</t>
  </si>
  <si>
    <t>Docetaxel - 12 meses</t>
  </si>
  <si>
    <t>Pemetrexede - 12 meses</t>
  </si>
  <si>
    <t>Exemestano - 12 meses</t>
  </si>
  <si>
    <t>Ifosfamida, Tamoxifeno, Vinorelbina 20mg, Vinorelbina 30mg - 12 meses</t>
  </si>
  <si>
    <t>Prestação de Serviços de Higiene e Limpeza - 1 mês</t>
  </si>
  <si>
    <t>Manutenção Tomógrafo - 8 meses</t>
  </si>
  <si>
    <t>Etoposido, Fluorouracil - 12 meses</t>
  </si>
  <si>
    <t>Material para CCP</t>
  </si>
  <si>
    <t>001/SMS.G/2020</t>
  </si>
  <si>
    <t>Folinato de Cálcio - 12 meses</t>
  </si>
  <si>
    <t>Aparelho de Anestesia com Monitor</t>
  </si>
  <si>
    <t>Soro Fisiológico - 1 mês</t>
  </si>
  <si>
    <t>TA 007/2020</t>
  </si>
  <si>
    <t>Luvas / mascaras / teste COVID</t>
  </si>
  <si>
    <t>Luvas / Laboratório / Equipamentos</t>
  </si>
  <si>
    <t>020/SMS.G/2020 MAC</t>
  </si>
  <si>
    <t>Manutenção Braquiterapia - 4,6 meses</t>
  </si>
  <si>
    <t>Manutenção Ar condicionado - 6,6 meses + 01 corretiva</t>
  </si>
  <si>
    <t>Acetato de Gosserrelina - 225 unidades</t>
  </si>
  <si>
    <t>Paclitaxel - 2451 unidades</t>
  </si>
  <si>
    <t>Manutenção tomografia - 14 meses</t>
  </si>
  <si>
    <t>Folinato de Cálcio - 3640 unidades</t>
  </si>
  <si>
    <t>Capecitabina - 833 caixas</t>
  </si>
  <si>
    <t>Fulvestranto - 476 cx c/ 2 seringas</t>
  </si>
  <si>
    <t>Acetato de Gosserrelina - 1129 unidades</t>
  </si>
  <si>
    <t>027/SMS.G/2020</t>
  </si>
  <si>
    <t>031/SMS.G/2020</t>
  </si>
  <si>
    <t>Lavanderia - 41 dias</t>
  </si>
  <si>
    <t>Computadores - 40 unidades</t>
  </si>
  <si>
    <t>Carboplatina - 1050 unidades</t>
  </si>
  <si>
    <t>002/SMS.G/2020</t>
  </si>
  <si>
    <t>Acetato de Gosserrelina - 124 unidades</t>
  </si>
  <si>
    <t>017/SMS.G/2021</t>
  </si>
  <si>
    <t>Luva de procedimento - 660 caixas</t>
  </si>
  <si>
    <t>Soro Fisiológico 100ml - 13.011 bolsas R$35.000,00 + Mini PCs (TV) - 4 unidades R$10.000,00</t>
  </si>
  <si>
    <t>019/SMS.G/2021</t>
  </si>
  <si>
    <t>Material CCP</t>
  </si>
  <si>
    <t>Luva de procedimento - 1320 caixas</t>
  </si>
  <si>
    <t>Soro Fisiológico  500ml + Soro Fisiológico 1000ml</t>
  </si>
  <si>
    <t>Luva de procedimento - 528 unidades</t>
  </si>
  <si>
    <t>Central de Ar Comprimido</t>
  </si>
  <si>
    <t>040/SMS.G/2021</t>
  </si>
  <si>
    <t>120 Acetato De Lanreotida 120mg Seringa, 572 Fulvestranto 250 Mg/5ml Seringa, 1162 Folinato De Calcio 300mg/30ml F/A</t>
  </si>
  <si>
    <t>1182 Paclitaxel 300mg/50ml f/a, 6000 Anastrozol 1mg cx 30 Cp</t>
  </si>
  <si>
    <t>1445 Docetaxel 80mg/8ml f/a,  2126 Cisplatina 50mg/50ml f/a</t>
  </si>
  <si>
    <t>1512 Gencitabina 1000mg f/a,  1819 Bicalutamida 50mg cx 28 cp</t>
  </si>
  <si>
    <t>3390 Oxaliplatina 100mg f/a, 448 Pemetrexede 500mg f/a, 113 Ifosfamida 1000mg f/a</t>
  </si>
  <si>
    <t>3421 Irinotecano 100mg/5ml f/a, 55 Iressa 250mg cx 30 cp, 275 Exemestano 25mg cx 30 cp, 275 Vinorelbina 20mg cp, 2120 Ácido zoledrônico 4mg f/a</t>
  </si>
  <si>
    <t>1696 Tamoxifeno 20mg cx 30 cp, 680 Doxorrubicina 50mg f/a, 775 Ciclofosfamida 1000mg f/a, 30 Acetato De Leuprorrelina 45mg f/a, 5723 Fluorouracil 500mg/10ml f/a, 151 Vinorelbina 30mg cp, 80 Temozolomida 100mg cx 5 cp, 872 Etoposido 100mg/5ml f/a, 440 Letrozol 2,5mg cx 30 cp, 128 Ifosfamida 2000mg f/a, 412 Metotrexato 50mg/2ml f/a, 144 Ciclofosfamida 50mg cx 50 cp, 120 Dacarbazina 200mg f/a, 120 Vimblastina 10mg/10ml f/a</t>
  </si>
  <si>
    <t>555 Acetato De Gosserrelina 10,8 Mg Seringa</t>
  </si>
  <si>
    <t>555 Capecitabina 500 Mg cx 120 cp</t>
  </si>
  <si>
    <t>444 Acetato De Gosserrelina 10,8 Mg Seringa</t>
  </si>
  <si>
    <t>94 Acetato De Abiraterona 250mg cx 120 cp</t>
  </si>
  <si>
    <t>056/SMS.G/2021</t>
  </si>
  <si>
    <t>1787 omeprazol</t>
  </si>
  <si>
    <t>Serviços de esterilização</t>
  </si>
  <si>
    <t>Serviços de limpeza</t>
  </si>
  <si>
    <t>58 cx contraste para tomografia</t>
  </si>
  <si>
    <t>043/SMS.G/2021</t>
  </si>
  <si>
    <t>1858 cx capecitabina</t>
  </si>
  <si>
    <t>065/SMS.G/2021</t>
  </si>
  <si>
    <t>78 cx contraste para tomografia</t>
  </si>
  <si>
    <t>709 Smofkabiven Nutrição</t>
  </si>
  <si>
    <t>076/SMS.G/2021</t>
  </si>
  <si>
    <t>01 aparelho de hemodiálise, 02 aspiradores cirúrgicos; 02 cardioversores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</si>
</sst>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6]d\-mmm\-yy"/>
    <numFmt numFmtId="165" formatCode="_-* #,##0.00_-;\-* #,##0.00_-;_-* &quot;-&quot;??_-;_-@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rgb="FF231F20"/>
      <name val="Calibri"/>
    </font>
    <font>
      <sz val="11"/>
      <color rgb="FF000000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horizontal="center" vertical="center" wrapText="1"/>
    </xf>
    <xf numFmtId="165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shrinkToFit="1"/>
    </xf>
    <xf numFmtId="165" fontId="3" fillId="0" borderId="1" xfId="0" applyNumberFormat="1" applyFont="1" applyBorder="1" applyAlignment="1">
      <alignment horizontal="right" vertical="center"/>
    </xf>
    <xf numFmtId="49" fontId="3" fillId="0" borderId="4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49"/>
  <sheetViews>
    <sheetView tabSelected="1" topLeftCell="A133" workbookViewId="0">
      <selection activeCell="A128" sqref="A128:XFD128"/>
    </sheetView>
  </sheetViews>
  <sheetFormatPr defaultRowHeight="15"/>
  <cols>
    <col min="2" max="2" width="13.140625" customWidth="1"/>
    <col min="3" max="3" width="14.140625" customWidth="1"/>
    <col min="4" max="4" width="9.7109375" bestFit="1" customWidth="1"/>
    <col min="5" max="5" width="9.85546875" bestFit="1" customWidth="1"/>
    <col min="6" max="6" width="13.28515625" bestFit="1" customWidth="1"/>
    <col min="7" max="7" width="10" bestFit="1" customWidth="1"/>
    <col min="8" max="8" width="12.5703125" bestFit="1" customWidth="1"/>
    <col min="9" max="9" width="13.7109375" customWidth="1"/>
    <col min="10" max="10" width="36.5703125" customWidth="1"/>
    <col min="11" max="11" width="17.140625" customWidth="1"/>
  </cols>
  <sheetData>
    <row r="1" spans="1:11" ht="60">
      <c r="A1" s="1" t="s">
        <v>0</v>
      </c>
      <c r="B1" s="1" t="s">
        <v>1</v>
      </c>
      <c r="C1" s="1" t="s">
        <v>2</v>
      </c>
      <c r="D1" s="2" t="s">
        <v>3</v>
      </c>
      <c r="E1" s="3"/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90">
      <c r="A2" s="4" t="s">
        <v>10</v>
      </c>
      <c r="B2" s="4" t="s">
        <v>11</v>
      </c>
      <c r="C2" s="4" t="s">
        <v>33</v>
      </c>
      <c r="D2" s="5">
        <v>44559</v>
      </c>
      <c r="E2" s="5">
        <v>44919</v>
      </c>
      <c r="F2" s="6">
        <v>450000</v>
      </c>
      <c r="G2" s="6">
        <v>1088</v>
      </c>
      <c r="H2" s="6">
        <f>F2+G2</f>
        <v>451088</v>
      </c>
      <c r="I2" s="6" t="s">
        <v>13</v>
      </c>
      <c r="J2" s="5" t="s">
        <v>34</v>
      </c>
      <c r="K2" s="5" t="s">
        <v>15</v>
      </c>
    </row>
    <row r="3" spans="1:11" ht="90">
      <c r="A3" s="4" t="s">
        <v>10</v>
      </c>
      <c r="B3" s="4" t="s">
        <v>11</v>
      </c>
      <c r="C3" s="4" t="s">
        <v>35</v>
      </c>
      <c r="D3" s="5">
        <v>44559</v>
      </c>
      <c r="E3" s="5">
        <v>44919</v>
      </c>
      <c r="F3" s="6">
        <v>100000</v>
      </c>
      <c r="G3" s="6">
        <v>5000</v>
      </c>
      <c r="H3" s="6">
        <f>F3+G3</f>
        <v>105000</v>
      </c>
      <c r="I3" s="6" t="s">
        <v>13</v>
      </c>
      <c r="J3" s="5" t="s">
        <v>36</v>
      </c>
      <c r="K3" s="5" t="s">
        <v>15</v>
      </c>
    </row>
    <row r="4" spans="1:11" ht="45">
      <c r="A4" s="4" t="s">
        <v>10</v>
      </c>
      <c r="B4" s="4" t="s">
        <v>11</v>
      </c>
      <c r="C4" s="4" t="s">
        <v>37</v>
      </c>
      <c r="D4" s="5">
        <v>44559</v>
      </c>
      <c r="E4" s="5">
        <v>44919</v>
      </c>
      <c r="F4" s="6">
        <v>250000</v>
      </c>
      <c r="G4" s="6">
        <v>1165</v>
      </c>
      <c r="H4" s="6">
        <f>F4+G4</f>
        <v>251165</v>
      </c>
      <c r="I4" s="6" t="s">
        <v>13</v>
      </c>
      <c r="J4" s="5" t="s">
        <v>38</v>
      </c>
      <c r="K4" s="5" t="s">
        <v>15</v>
      </c>
    </row>
    <row r="5" spans="1:11" ht="60">
      <c r="A5" s="4" t="s">
        <v>39</v>
      </c>
      <c r="B5" s="4" t="s">
        <v>49</v>
      </c>
      <c r="C5" s="4" t="s">
        <v>55</v>
      </c>
      <c r="D5" s="5">
        <v>44427</v>
      </c>
      <c r="E5" s="5">
        <v>44561</v>
      </c>
      <c r="F5" s="6">
        <v>362800</v>
      </c>
      <c r="G5" s="6">
        <v>0</v>
      </c>
      <c r="H5" s="6">
        <f>F5+G5</f>
        <v>362800</v>
      </c>
      <c r="I5" s="6" t="s">
        <v>42</v>
      </c>
      <c r="J5" s="4" t="s">
        <v>56</v>
      </c>
      <c r="K5" s="4" t="s">
        <v>20</v>
      </c>
    </row>
    <row r="6" spans="1:11" ht="105">
      <c r="A6" s="4" t="s">
        <v>39</v>
      </c>
      <c r="B6" s="4" t="s">
        <v>49</v>
      </c>
      <c r="C6" s="4" t="s">
        <v>54</v>
      </c>
      <c r="D6" s="5">
        <v>44364</v>
      </c>
      <c r="E6" s="5">
        <v>44620</v>
      </c>
      <c r="F6" s="6">
        <v>3607000</v>
      </c>
      <c r="G6" s="6">
        <v>0</v>
      </c>
      <c r="H6" s="6">
        <v>5000000</v>
      </c>
      <c r="I6" s="6" t="s">
        <v>42</v>
      </c>
      <c r="J6" s="4" t="s">
        <v>51</v>
      </c>
      <c r="K6" s="4" t="s">
        <v>20</v>
      </c>
    </row>
    <row r="7" spans="1:11" ht="75">
      <c r="A7" s="4" t="s">
        <v>10</v>
      </c>
      <c r="B7" s="4" t="s">
        <v>11</v>
      </c>
      <c r="C7" s="4" t="s">
        <v>29</v>
      </c>
      <c r="D7" s="5">
        <v>44230</v>
      </c>
      <c r="E7" s="5">
        <v>45059</v>
      </c>
      <c r="F7" s="6">
        <v>300000</v>
      </c>
      <c r="G7" s="6">
        <v>79320</v>
      </c>
      <c r="H7" s="6">
        <f>F7+G7</f>
        <v>379320</v>
      </c>
      <c r="I7" s="6" t="s">
        <v>13</v>
      </c>
      <c r="J7" s="5" t="s">
        <v>30</v>
      </c>
      <c r="K7" s="5" t="s">
        <v>20</v>
      </c>
    </row>
    <row r="8" spans="1:11" ht="96.75" customHeight="1">
      <c r="A8" s="4" t="s">
        <v>10</v>
      </c>
      <c r="B8" s="4" t="s">
        <v>11</v>
      </c>
      <c r="C8" s="4" t="s">
        <v>31</v>
      </c>
      <c r="D8" s="5">
        <v>44230</v>
      </c>
      <c r="E8" s="5">
        <v>44913</v>
      </c>
      <c r="F8" s="6">
        <v>250000</v>
      </c>
      <c r="G8" s="6">
        <v>2993</v>
      </c>
      <c r="H8" s="6">
        <f>F8+G8</f>
        <v>252993</v>
      </c>
      <c r="I8" s="6" t="s">
        <v>13</v>
      </c>
      <c r="J8" s="5" t="s">
        <v>32</v>
      </c>
      <c r="K8" s="5" t="s">
        <v>20</v>
      </c>
    </row>
    <row r="9" spans="1:11" ht="75">
      <c r="A9" s="4" t="s">
        <v>39</v>
      </c>
      <c r="B9" s="4" t="s">
        <v>61</v>
      </c>
      <c r="C9" s="4" t="s">
        <v>62</v>
      </c>
      <c r="D9" s="5">
        <v>43943</v>
      </c>
      <c r="E9" s="5">
        <v>44196</v>
      </c>
      <c r="F9" s="25">
        <v>200000</v>
      </c>
      <c r="G9" s="25">
        <v>0</v>
      </c>
      <c r="H9" s="6">
        <v>1503970</v>
      </c>
      <c r="I9" s="6" t="s">
        <v>13</v>
      </c>
      <c r="J9" s="4" t="s">
        <v>63</v>
      </c>
      <c r="K9" s="6" t="s">
        <v>20</v>
      </c>
    </row>
    <row r="10" spans="1:11" ht="92.25" customHeight="1">
      <c r="A10" s="4" t="s">
        <v>39</v>
      </c>
      <c r="B10" s="4" t="s">
        <v>49</v>
      </c>
      <c r="C10" s="4" t="s">
        <v>59</v>
      </c>
      <c r="D10" s="5">
        <v>43774</v>
      </c>
      <c r="E10" s="5">
        <v>44196</v>
      </c>
      <c r="F10" s="6">
        <v>250000</v>
      </c>
      <c r="G10" s="6">
        <v>0</v>
      </c>
      <c r="H10" s="6">
        <f>F10+F11+F12+F13</f>
        <v>3491000</v>
      </c>
      <c r="I10" s="6" t="s">
        <v>13</v>
      </c>
      <c r="J10" s="4" t="s">
        <v>60</v>
      </c>
      <c r="K10" s="4" t="s">
        <v>20</v>
      </c>
    </row>
    <row r="11" spans="1:11" ht="114.75" customHeight="1">
      <c r="A11" s="7" t="s">
        <v>39</v>
      </c>
      <c r="B11" s="4" t="s">
        <v>49</v>
      </c>
      <c r="C11" s="4" t="s">
        <v>53</v>
      </c>
      <c r="D11" s="5">
        <v>43763</v>
      </c>
      <c r="E11" s="5">
        <v>44196</v>
      </c>
      <c r="F11" s="6">
        <v>2600000</v>
      </c>
      <c r="G11" s="6">
        <v>0</v>
      </c>
      <c r="H11" s="6">
        <v>5000000</v>
      </c>
      <c r="I11" s="8" t="s">
        <v>42</v>
      </c>
      <c r="J11" s="7" t="s">
        <v>51</v>
      </c>
      <c r="K11" s="7" t="s">
        <v>20</v>
      </c>
    </row>
    <row r="12" spans="1:11" ht="75.75" customHeight="1">
      <c r="A12" s="7" t="s">
        <v>10</v>
      </c>
      <c r="B12" s="4" t="s">
        <v>11</v>
      </c>
      <c r="C12" s="4" t="s">
        <v>18</v>
      </c>
      <c r="D12" s="5">
        <v>43726</v>
      </c>
      <c r="E12" s="5">
        <v>44423</v>
      </c>
      <c r="F12" s="6">
        <v>191000</v>
      </c>
      <c r="G12" s="6">
        <v>0</v>
      </c>
      <c r="H12" s="6">
        <f>F12+G12</f>
        <v>191000</v>
      </c>
      <c r="I12" s="8" t="s">
        <v>13</v>
      </c>
      <c r="J12" s="9" t="s">
        <v>19</v>
      </c>
      <c r="K12" s="9" t="s">
        <v>20</v>
      </c>
    </row>
    <row r="13" spans="1:11" ht="97.5" customHeight="1">
      <c r="A13" s="7" t="s">
        <v>10</v>
      </c>
      <c r="B13" s="4" t="s">
        <v>11</v>
      </c>
      <c r="C13" s="4" t="s">
        <v>21</v>
      </c>
      <c r="D13" s="5">
        <v>43726</v>
      </c>
      <c r="E13" s="5">
        <v>44724</v>
      </c>
      <c r="F13" s="6">
        <v>450000</v>
      </c>
      <c r="G13" s="6">
        <v>2500</v>
      </c>
      <c r="H13" s="6">
        <f>F13+G13</f>
        <v>452500</v>
      </c>
      <c r="I13" s="8" t="s">
        <v>13</v>
      </c>
      <c r="J13" s="9" t="s">
        <v>22</v>
      </c>
      <c r="K13" s="9" t="s">
        <v>20</v>
      </c>
    </row>
    <row r="14" spans="1:11" ht="90" customHeight="1">
      <c r="A14" s="7" t="s">
        <v>10</v>
      </c>
      <c r="B14" s="10" t="s">
        <v>11</v>
      </c>
      <c r="C14" s="4" t="s">
        <v>23</v>
      </c>
      <c r="D14" s="5">
        <v>43726</v>
      </c>
      <c r="E14" s="5">
        <v>44736</v>
      </c>
      <c r="F14" s="6">
        <v>232000</v>
      </c>
      <c r="G14" s="6">
        <v>0</v>
      </c>
      <c r="H14" s="6">
        <f>F14+G14</f>
        <v>232000</v>
      </c>
      <c r="I14" s="11" t="s">
        <v>13</v>
      </c>
      <c r="J14" s="12" t="s">
        <v>24</v>
      </c>
      <c r="K14" s="9" t="s">
        <v>20</v>
      </c>
    </row>
    <row r="15" spans="1:11" ht="96" customHeight="1">
      <c r="A15" s="7" t="s">
        <v>10</v>
      </c>
      <c r="B15" s="10" t="s">
        <v>11</v>
      </c>
      <c r="C15" s="4" t="s">
        <v>25</v>
      </c>
      <c r="D15" s="5">
        <v>43726</v>
      </c>
      <c r="E15" s="5">
        <v>44412</v>
      </c>
      <c r="F15" s="6">
        <v>160000</v>
      </c>
      <c r="G15" s="6">
        <v>14000</v>
      </c>
      <c r="H15" s="6">
        <f>F15+G15</f>
        <v>174000</v>
      </c>
      <c r="I15" s="11" t="s">
        <v>13</v>
      </c>
      <c r="J15" s="12" t="s">
        <v>26</v>
      </c>
      <c r="K15" s="9" t="s">
        <v>20</v>
      </c>
    </row>
    <row r="16" spans="1:11" ht="85.5" customHeight="1">
      <c r="A16" s="7" t="s">
        <v>10</v>
      </c>
      <c r="B16" s="10" t="s">
        <v>11</v>
      </c>
      <c r="C16" s="4" t="s">
        <v>27</v>
      </c>
      <c r="D16" s="5">
        <v>43726</v>
      </c>
      <c r="E16" s="5">
        <v>44538</v>
      </c>
      <c r="F16" s="6">
        <f>104790.42+565968.06</f>
        <v>670758.4800000001</v>
      </c>
      <c r="G16" s="6">
        <f>209.58+1131.94</f>
        <v>1341.52</v>
      </c>
      <c r="H16" s="6">
        <f>F16+G16</f>
        <v>672100.00000000012</v>
      </c>
      <c r="I16" s="11" t="s">
        <v>13</v>
      </c>
      <c r="J16" s="12" t="s">
        <v>28</v>
      </c>
      <c r="K16" s="9" t="s">
        <v>20</v>
      </c>
    </row>
    <row r="17" spans="1:11" ht="75">
      <c r="A17" s="4" t="s">
        <v>39</v>
      </c>
      <c r="B17" s="10" t="s">
        <v>11</v>
      </c>
      <c r="C17" s="4" t="s">
        <v>57</v>
      </c>
      <c r="D17" s="5">
        <v>43726</v>
      </c>
      <c r="E17" s="5">
        <v>44196</v>
      </c>
      <c r="F17" s="6">
        <v>100000</v>
      </c>
      <c r="G17" s="6">
        <v>0</v>
      </c>
      <c r="H17" s="6">
        <f>F17+G17</f>
        <v>100000</v>
      </c>
      <c r="I17" s="13" t="s">
        <v>13</v>
      </c>
      <c r="J17" s="20" t="s">
        <v>58</v>
      </c>
      <c r="K17" s="4" t="s">
        <v>20</v>
      </c>
    </row>
    <row r="18" spans="1:11" ht="60">
      <c r="A18" s="7" t="s">
        <v>39</v>
      </c>
      <c r="B18" s="7" t="s">
        <v>49</v>
      </c>
      <c r="C18" s="4" t="s">
        <v>52</v>
      </c>
      <c r="D18" s="5">
        <v>43532</v>
      </c>
      <c r="E18" s="5">
        <v>43830</v>
      </c>
      <c r="F18" s="6">
        <v>2660000</v>
      </c>
      <c r="G18" s="6">
        <v>0</v>
      </c>
      <c r="H18" s="8">
        <v>5000000</v>
      </c>
      <c r="I18" s="8" t="s">
        <v>42</v>
      </c>
      <c r="J18" s="7" t="s">
        <v>51</v>
      </c>
      <c r="K18" s="7" t="s">
        <v>20</v>
      </c>
    </row>
    <row r="19" spans="1:11">
      <c r="A19" s="14" t="s">
        <v>39</v>
      </c>
      <c r="B19" s="14" t="s">
        <v>40</v>
      </c>
      <c r="C19" s="4" t="s">
        <v>41</v>
      </c>
      <c r="D19" s="5">
        <v>43466</v>
      </c>
      <c r="E19" s="5">
        <v>44926</v>
      </c>
      <c r="F19" s="6"/>
      <c r="G19" s="6"/>
      <c r="H19" s="15"/>
      <c r="I19" s="15" t="s">
        <v>42</v>
      </c>
      <c r="J19" s="22" t="s">
        <v>43</v>
      </c>
      <c r="K19" s="22" t="s">
        <v>44</v>
      </c>
    </row>
    <row r="20" spans="1:11">
      <c r="A20" s="16" t="s">
        <v>39</v>
      </c>
      <c r="B20" s="16" t="s">
        <v>40</v>
      </c>
      <c r="C20" s="4" t="s">
        <v>45</v>
      </c>
      <c r="D20" s="5">
        <v>43466</v>
      </c>
      <c r="E20" s="5">
        <v>44926</v>
      </c>
      <c r="F20" s="6"/>
      <c r="G20" s="6"/>
      <c r="H20" s="17"/>
      <c r="I20" s="17" t="s">
        <v>42</v>
      </c>
      <c r="J20" s="24" t="s">
        <v>46</v>
      </c>
      <c r="K20" s="24" t="s">
        <v>44</v>
      </c>
    </row>
    <row r="21" spans="1:11" ht="90">
      <c r="A21" s="4" t="s">
        <v>39</v>
      </c>
      <c r="B21" s="7" t="s">
        <v>40</v>
      </c>
      <c r="C21" s="4" t="s">
        <v>47</v>
      </c>
      <c r="D21" s="5">
        <v>43466</v>
      </c>
      <c r="E21" s="5">
        <v>44926</v>
      </c>
      <c r="F21" s="6"/>
      <c r="G21" s="6"/>
      <c r="H21" s="8"/>
      <c r="I21" s="8" t="s">
        <v>42</v>
      </c>
      <c r="J21" s="9" t="s">
        <v>48</v>
      </c>
      <c r="K21" s="9" t="s">
        <v>44</v>
      </c>
    </row>
    <row r="22" spans="1:11">
      <c r="A22" s="4" t="s">
        <v>10</v>
      </c>
      <c r="B22" s="14" t="s">
        <v>11</v>
      </c>
      <c r="C22" s="4" t="s">
        <v>16</v>
      </c>
      <c r="D22" s="5">
        <v>43460</v>
      </c>
      <c r="E22" s="5">
        <v>45049</v>
      </c>
      <c r="F22" s="6">
        <v>2750000</v>
      </c>
      <c r="G22" s="6">
        <v>80000</v>
      </c>
      <c r="H22" s="15">
        <f>F22+G22</f>
        <v>2830000</v>
      </c>
      <c r="I22" s="15" t="s">
        <v>13</v>
      </c>
      <c r="J22" s="22" t="s">
        <v>17</v>
      </c>
      <c r="K22" s="22" t="s">
        <v>15</v>
      </c>
    </row>
    <row r="23" spans="1:11">
      <c r="A23" s="4" t="s">
        <v>39</v>
      </c>
      <c r="B23" s="16" t="s">
        <v>49</v>
      </c>
      <c r="C23" s="4" t="s">
        <v>50</v>
      </c>
      <c r="D23" s="5">
        <v>43137</v>
      </c>
      <c r="E23" s="5">
        <v>43465</v>
      </c>
      <c r="F23" s="6">
        <v>5000000</v>
      </c>
      <c r="G23" s="6">
        <v>0</v>
      </c>
      <c r="H23" s="17">
        <f>F23+G23</f>
        <v>5000000</v>
      </c>
      <c r="I23" s="17" t="s">
        <v>42</v>
      </c>
      <c r="J23" s="17" t="s">
        <v>51</v>
      </c>
      <c r="K23" s="17" t="s">
        <v>20</v>
      </c>
    </row>
    <row r="24" spans="1:11" ht="60">
      <c r="A24" s="4" t="s">
        <v>10</v>
      </c>
      <c r="B24" s="7" t="s">
        <v>11</v>
      </c>
      <c r="C24" s="4" t="s">
        <v>12</v>
      </c>
      <c r="D24" s="5">
        <v>42725</v>
      </c>
      <c r="E24" s="5">
        <v>44926</v>
      </c>
      <c r="F24" s="6">
        <v>4961208</v>
      </c>
      <c r="G24" s="6">
        <v>13792</v>
      </c>
      <c r="H24" s="8">
        <f>F24+G24</f>
        <v>4975000</v>
      </c>
      <c r="I24" s="8" t="s">
        <v>13</v>
      </c>
      <c r="J24" s="7" t="s">
        <v>14</v>
      </c>
      <c r="K24" s="9" t="s">
        <v>15</v>
      </c>
    </row>
    <row r="25" spans="1:11">
      <c r="A25" s="4"/>
      <c r="B25" s="14"/>
      <c r="C25" s="4"/>
      <c r="D25" s="5"/>
      <c r="E25" s="5"/>
      <c r="F25" s="6">
        <v>800000</v>
      </c>
      <c r="G25" s="6">
        <v>0</v>
      </c>
      <c r="H25" s="15"/>
      <c r="I25" s="15"/>
      <c r="J25" s="14"/>
      <c r="K25" s="14"/>
    </row>
    <row r="26" spans="1:11">
      <c r="A26" s="4"/>
      <c r="B26" s="16"/>
      <c r="C26" s="4"/>
      <c r="D26" s="5"/>
      <c r="E26" s="5"/>
      <c r="F26" s="6">
        <v>1540000</v>
      </c>
      <c r="G26" s="6">
        <v>0</v>
      </c>
      <c r="H26" s="17"/>
      <c r="I26" s="17"/>
      <c r="J26" s="16"/>
      <c r="K26" s="16"/>
    </row>
    <row r="27" spans="1:11" ht="34.5" customHeight="1">
      <c r="A27" s="4"/>
      <c r="B27" s="4"/>
      <c r="C27" s="4"/>
      <c r="D27" s="5"/>
      <c r="E27" s="5"/>
      <c r="F27" s="6">
        <v>960000</v>
      </c>
      <c r="G27" s="6">
        <v>0</v>
      </c>
      <c r="H27" s="6"/>
      <c r="I27" s="18"/>
      <c r="J27" s="19"/>
      <c r="K27" s="16"/>
    </row>
    <row r="28" spans="1:11" ht="30.75" customHeight="1">
      <c r="A28" s="4"/>
      <c r="B28" s="4"/>
      <c r="C28" s="4"/>
      <c r="D28" s="5"/>
      <c r="E28" s="5"/>
      <c r="F28" s="6">
        <v>1440000</v>
      </c>
      <c r="G28" s="6">
        <v>0</v>
      </c>
      <c r="H28" s="6"/>
      <c r="I28" s="13"/>
      <c r="J28" s="20"/>
      <c r="K28" s="4"/>
    </row>
    <row r="29" spans="1:11" ht="36.75" customHeight="1">
      <c r="A29" s="7"/>
      <c r="B29" s="7"/>
      <c r="C29" s="7"/>
      <c r="D29" s="9"/>
      <c r="E29" s="9"/>
      <c r="F29" s="6">
        <v>553000</v>
      </c>
      <c r="G29" s="6">
        <v>0</v>
      </c>
      <c r="H29" s="8"/>
      <c r="I29" s="8"/>
      <c r="J29" s="21"/>
      <c r="K29" s="7"/>
    </row>
    <row r="30" spans="1:11">
      <c r="A30" s="14"/>
      <c r="B30" s="14"/>
      <c r="C30" s="14"/>
      <c r="D30" s="22"/>
      <c r="E30" s="22"/>
      <c r="F30" s="6">
        <v>840000</v>
      </c>
      <c r="G30" s="6">
        <v>0</v>
      </c>
      <c r="H30" s="15"/>
      <c r="I30" s="15"/>
      <c r="J30" s="23"/>
      <c r="K30" s="14"/>
    </row>
    <row r="31" spans="1:11">
      <c r="A31" s="14"/>
      <c r="B31" s="14"/>
      <c r="C31" s="14"/>
      <c r="D31" s="22"/>
      <c r="E31" s="22"/>
      <c r="F31" s="6">
        <v>250000</v>
      </c>
      <c r="G31" s="6">
        <v>0</v>
      </c>
      <c r="H31" s="14"/>
      <c r="I31" s="15"/>
      <c r="J31" s="23"/>
      <c r="K31" s="14"/>
    </row>
    <row r="32" spans="1:11">
      <c r="A32" s="16"/>
      <c r="B32" s="16"/>
      <c r="C32" s="16"/>
      <c r="D32" s="24"/>
      <c r="E32" s="24"/>
      <c r="F32" s="6">
        <v>100000</v>
      </c>
      <c r="G32" s="6">
        <v>0</v>
      </c>
      <c r="H32" s="16"/>
      <c r="I32" s="17"/>
      <c r="J32" s="19"/>
      <c r="K32" s="16"/>
    </row>
    <row r="33" spans="1:11" ht="45">
      <c r="A33" s="4"/>
      <c r="B33" s="7"/>
      <c r="C33" s="4"/>
      <c r="D33" s="5"/>
      <c r="E33" s="5"/>
      <c r="F33" s="6">
        <v>100000</v>
      </c>
      <c r="G33" s="6">
        <v>0</v>
      </c>
      <c r="H33" s="7"/>
      <c r="I33" s="8"/>
      <c r="J33" s="20"/>
      <c r="K33" s="7"/>
    </row>
    <row r="34" spans="1:11" ht="55.5" customHeight="1">
      <c r="A34" s="4"/>
      <c r="B34" s="14"/>
      <c r="C34" s="4"/>
      <c r="D34" s="5"/>
      <c r="E34" s="5"/>
      <c r="F34" s="8">
        <v>490040.04</v>
      </c>
      <c r="G34" s="8">
        <v>0</v>
      </c>
      <c r="H34" s="15"/>
      <c r="I34" s="15"/>
      <c r="J34" s="8" t="s">
        <v>64</v>
      </c>
      <c r="K34" s="15"/>
    </row>
    <row r="35" spans="1:11" hidden="1">
      <c r="A35" s="4"/>
      <c r="B35" s="14"/>
      <c r="C35" s="4"/>
      <c r="D35" s="5"/>
      <c r="E35" s="5"/>
      <c r="F35" s="17"/>
      <c r="G35" s="17"/>
      <c r="H35" s="15"/>
      <c r="I35" s="15"/>
      <c r="J35" s="17"/>
      <c r="K35" s="15"/>
    </row>
    <row r="36" spans="1:11" ht="47.25" customHeight="1">
      <c r="A36" s="4"/>
      <c r="B36" s="14"/>
      <c r="C36" s="4"/>
      <c r="D36" s="5"/>
      <c r="E36" s="5"/>
      <c r="F36" s="8">
        <v>675000</v>
      </c>
      <c r="G36" s="8">
        <v>0</v>
      </c>
      <c r="H36" s="15"/>
      <c r="I36" s="15"/>
      <c r="J36" s="8" t="s">
        <v>65</v>
      </c>
      <c r="K36" s="15"/>
    </row>
    <row r="37" spans="1:11">
      <c r="A37" s="4"/>
      <c r="B37" s="14"/>
      <c r="C37" s="4"/>
      <c r="D37" s="5"/>
      <c r="E37" s="5"/>
      <c r="F37" s="15"/>
      <c r="G37" s="15"/>
      <c r="H37" s="15"/>
      <c r="I37" s="15"/>
      <c r="J37" s="15"/>
      <c r="K37" s="15"/>
    </row>
    <row r="38" spans="1:11">
      <c r="A38" s="4"/>
      <c r="B38" s="14"/>
      <c r="C38" s="4"/>
      <c r="D38" s="5"/>
      <c r="E38" s="5"/>
      <c r="F38" s="17"/>
      <c r="G38" s="17"/>
      <c r="H38" s="15"/>
      <c r="I38" s="15"/>
      <c r="J38" s="17"/>
      <c r="K38" s="15"/>
    </row>
    <row r="39" spans="1:11" ht="39.75" customHeight="1">
      <c r="A39" s="4"/>
      <c r="B39" s="16"/>
      <c r="C39" s="4"/>
      <c r="D39" s="5"/>
      <c r="E39" s="5"/>
      <c r="F39" s="25">
        <v>138929.96</v>
      </c>
      <c r="G39" s="25">
        <v>0</v>
      </c>
      <c r="H39" s="17"/>
      <c r="I39" s="17"/>
      <c r="J39" s="20" t="s">
        <v>66</v>
      </c>
      <c r="K39" s="17"/>
    </row>
    <row r="40" spans="1:11" ht="47.25" customHeight="1">
      <c r="A40" s="4" t="s">
        <v>39</v>
      </c>
      <c r="B40" s="10" t="s">
        <v>49</v>
      </c>
      <c r="C40" s="10" t="s">
        <v>67</v>
      </c>
      <c r="D40" s="5">
        <v>43796</v>
      </c>
      <c r="E40" s="5">
        <v>44196</v>
      </c>
      <c r="F40" s="26">
        <v>150000</v>
      </c>
      <c r="G40" s="25">
        <v>0</v>
      </c>
      <c r="H40" s="6">
        <f>F40+G40</f>
        <v>150000</v>
      </c>
      <c r="I40" s="13" t="s">
        <v>13</v>
      </c>
      <c r="J40" s="20" t="s">
        <v>66</v>
      </c>
      <c r="K40" s="4" t="s">
        <v>20</v>
      </c>
    </row>
    <row r="41" spans="1:11" ht="63.75" customHeight="1">
      <c r="A41" s="7" t="s">
        <v>39</v>
      </c>
      <c r="B41" s="7" t="s">
        <v>49</v>
      </c>
      <c r="C41" s="7" t="s">
        <v>68</v>
      </c>
      <c r="D41" s="9">
        <v>43949</v>
      </c>
      <c r="E41" s="9">
        <v>44196</v>
      </c>
      <c r="F41" s="26">
        <v>200000</v>
      </c>
      <c r="G41" s="25">
        <v>0</v>
      </c>
      <c r="H41" s="8">
        <f>F41+F42+F43</f>
        <v>550000</v>
      </c>
      <c r="I41" s="8" t="s">
        <v>13</v>
      </c>
      <c r="J41" s="8" t="s">
        <v>69</v>
      </c>
      <c r="K41" s="7" t="s">
        <v>20</v>
      </c>
    </row>
    <row r="42" spans="1:11">
      <c r="A42" s="14"/>
      <c r="B42" s="14"/>
      <c r="C42" s="14"/>
      <c r="D42" s="22"/>
      <c r="E42" s="22"/>
      <c r="F42" s="26">
        <v>100000</v>
      </c>
      <c r="G42" s="25">
        <v>0</v>
      </c>
      <c r="H42" s="15"/>
      <c r="I42" s="15"/>
      <c r="J42" s="15"/>
      <c r="K42" s="14"/>
    </row>
    <row r="43" spans="1:11">
      <c r="A43" s="16"/>
      <c r="B43" s="16"/>
      <c r="C43" s="16"/>
      <c r="D43" s="24"/>
      <c r="E43" s="24"/>
      <c r="F43" s="26">
        <v>250000</v>
      </c>
      <c r="G43" s="25">
        <v>0</v>
      </c>
      <c r="H43" s="17"/>
      <c r="I43" s="17"/>
      <c r="J43" s="17"/>
      <c r="K43" s="16"/>
    </row>
    <row r="44" spans="1:11" ht="45">
      <c r="A44" s="4" t="s">
        <v>39</v>
      </c>
      <c r="B44" s="4" t="s">
        <v>49</v>
      </c>
      <c r="C44" s="4" t="s">
        <v>70</v>
      </c>
      <c r="D44" s="5">
        <v>44096</v>
      </c>
      <c r="E44" s="5">
        <v>44196</v>
      </c>
      <c r="F44" s="26">
        <v>100000</v>
      </c>
      <c r="G44" s="25">
        <v>0</v>
      </c>
      <c r="H44" s="6">
        <f t="shared" ref="H44:H50" si="0">F44</f>
        <v>100000</v>
      </c>
      <c r="I44" s="13" t="s">
        <v>13</v>
      </c>
      <c r="J44" s="6" t="s">
        <v>71</v>
      </c>
      <c r="K44" s="4" t="s">
        <v>20</v>
      </c>
    </row>
    <row r="45" spans="1:11" ht="45">
      <c r="A45" s="4" t="s">
        <v>39</v>
      </c>
      <c r="B45" s="4" t="s">
        <v>49</v>
      </c>
      <c r="C45" s="4" t="s">
        <v>72</v>
      </c>
      <c r="D45" s="5">
        <v>44170</v>
      </c>
      <c r="E45" s="5">
        <v>43921</v>
      </c>
      <c r="F45" s="26">
        <v>100000</v>
      </c>
      <c r="G45" s="25">
        <v>0</v>
      </c>
      <c r="H45" s="6">
        <f t="shared" si="0"/>
        <v>100000</v>
      </c>
      <c r="I45" s="13" t="s">
        <v>13</v>
      </c>
      <c r="J45" s="6" t="s">
        <v>71</v>
      </c>
      <c r="K45" s="4" t="s">
        <v>20</v>
      </c>
    </row>
    <row r="46" spans="1:11" ht="45">
      <c r="A46" s="4" t="s">
        <v>39</v>
      </c>
      <c r="B46" s="4" t="s">
        <v>49</v>
      </c>
      <c r="C46" s="4" t="s">
        <v>73</v>
      </c>
      <c r="D46" s="5">
        <v>44162</v>
      </c>
      <c r="E46" s="5">
        <v>44196</v>
      </c>
      <c r="F46" s="26">
        <v>80000</v>
      </c>
      <c r="G46" s="25">
        <v>0</v>
      </c>
      <c r="H46" s="6">
        <f t="shared" si="0"/>
        <v>80000</v>
      </c>
      <c r="I46" s="13" t="s">
        <v>13</v>
      </c>
      <c r="J46" s="6" t="s">
        <v>74</v>
      </c>
      <c r="K46" s="4" t="s">
        <v>20</v>
      </c>
    </row>
    <row r="47" spans="1:11" ht="68.25" customHeight="1">
      <c r="A47" s="4" t="s">
        <v>39</v>
      </c>
      <c r="B47" s="4" t="s">
        <v>49</v>
      </c>
      <c r="C47" s="4" t="s">
        <v>75</v>
      </c>
      <c r="D47" s="5">
        <v>44095</v>
      </c>
      <c r="E47" s="5">
        <v>44196</v>
      </c>
      <c r="F47" s="26">
        <v>100000</v>
      </c>
      <c r="G47" s="25">
        <v>0</v>
      </c>
      <c r="H47" s="6">
        <f t="shared" si="0"/>
        <v>100000</v>
      </c>
      <c r="I47" s="6" t="s">
        <v>13</v>
      </c>
      <c r="J47" s="6" t="s">
        <v>76</v>
      </c>
      <c r="K47" s="4" t="s">
        <v>20</v>
      </c>
    </row>
    <row r="48" spans="1:11" ht="48" customHeight="1">
      <c r="A48" s="4" t="s">
        <v>39</v>
      </c>
      <c r="B48" s="4" t="s">
        <v>49</v>
      </c>
      <c r="C48" s="4" t="s">
        <v>77</v>
      </c>
      <c r="D48" s="5">
        <v>44170</v>
      </c>
      <c r="E48" s="5">
        <v>44286</v>
      </c>
      <c r="F48" s="26">
        <v>100000</v>
      </c>
      <c r="G48" s="25">
        <v>0</v>
      </c>
      <c r="H48" s="6">
        <f t="shared" si="0"/>
        <v>100000</v>
      </c>
      <c r="I48" s="6" t="s">
        <v>13</v>
      </c>
      <c r="J48" s="6" t="s">
        <v>76</v>
      </c>
      <c r="K48" s="4" t="s">
        <v>20</v>
      </c>
    </row>
    <row r="49" spans="1:11" ht="54.75" customHeight="1">
      <c r="A49" s="4" t="s">
        <v>39</v>
      </c>
      <c r="B49" s="4" t="s">
        <v>49</v>
      </c>
      <c r="C49" s="4" t="s">
        <v>78</v>
      </c>
      <c r="D49" s="5">
        <v>44169</v>
      </c>
      <c r="E49" s="5">
        <v>44286</v>
      </c>
      <c r="F49" s="26">
        <v>160000</v>
      </c>
      <c r="G49" s="25">
        <v>0</v>
      </c>
      <c r="H49" s="6">
        <f t="shared" si="0"/>
        <v>160000</v>
      </c>
      <c r="I49" s="6" t="s">
        <v>13</v>
      </c>
      <c r="J49" s="6" t="s">
        <v>79</v>
      </c>
      <c r="K49" s="4" t="s">
        <v>20</v>
      </c>
    </row>
    <row r="50" spans="1:11" ht="66.75" customHeight="1">
      <c r="A50" s="4" t="s">
        <v>39</v>
      </c>
      <c r="B50" s="4" t="s">
        <v>49</v>
      </c>
      <c r="C50" s="4" t="s">
        <v>80</v>
      </c>
      <c r="D50" s="5">
        <v>44182</v>
      </c>
      <c r="E50" s="5">
        <v>44286</v>
      </c>
      <c r="F50" s="26">
        <v>250000</v>
      </c>
      <c r="G50" s="25">
        <v>0</v>
      </c>
      <c r="H50" s="6">
        <f t="shared" si="0"/>
        <v>250000</v>
      </c>
      <c r="I50" s="6" t="s">
        <v>13</v>
      </c>
      <c r="J50" s="6" t="s">
        <v>81</v>
      </c>
      <c r="K50" s="4" t="s">
        <v>20</v>
      </c>
    </row>
    <row r="51" spans="1:11" ht="95.25" customHeight="1">
      <c r="A51" s="4" t="s">
        <v>39</v>
      </c>
      <c r="B51" s="7" t="s">
        <v>49</v>
      </c>
      <c r="C51" s="4" t="s">
        <v>82</v>
      </c>
      <c r="D51" s="5">
        <v>44012</v>
      </c>
      <c r="E51" s="5">
        <v>44196</v>
      </c>
      <c r="F51" s="26">
        <v>100000</v>
      </c>
      <c r="G51" s="6">
        <v>0</v>
      </c>
      <c r="H51" s="6">
        <f>F51+F52</f>
        <v>200000</v>
      </c>
      <c r="I51" s="8" t="s">
        <v>42</v>
      </c>
      <c r="J51" s="6" t="s">
        <v>83</v>
      </c>
      <c r="K51" s="4" t="s">
        <v>20</v>
      </c>
    </row>
    <row r="52" spans="1:11">
      <c r="A52" s="4"/>
      <c r="B52" s="16"/>
      <c r="C52" s="4"/>
      <c r="D52" s="5"/>
      <c r="E52" s="5"/>
      <c r="F52" s="26">
        <v>100000</v>
      </c>
      <c r="G52" s="6"/>
      <c r="H52" s="6"/>
      <c r="I52" s="17"/>
      <c r="J52" s="6"/>
      <c r="K52" s="4"/>
    </row>
    <row r="53" spans="1:11" ht="72.75" customHeight="1">
      <c r="A53" s="7" t="s">
        <v>39</v>
      </c>
      <c r="B53" s="7" t="s">
        <v>49</v>
      </c>
      <c r="C53" s="7" t="s">
        <v>84</v>
      </c>
      <c r="D53" s="9">
        <v>44170</v>
      </c>
      <c r="E53" s="9">
        <v>44196</v>
      </c>
      <c r="F53" s="26">
        <v>100000</v>
      </c>
      <c r="G53" s="6">
        <v>0</v>
      </c>
      <c r="H53" s="8">
        <f t="shared" ref="H53:H71" si="1">F53</f>
        <v>100000</v>
      </c>
      <c r="I53" s="8" t="s">
        <v>13</v>
      </c>
      <c r="J53" s="6" t="s">
        <v>85</v>
      </c>
      <c r="K53" s="7" t="s">
        <v>20</v>
      </c>
    </row>
    <row r="54" spans="1:11" ht="77.25" customHeight="1">
      <c r="A54" s="7" t="s">
        <v>39</v>
      </c>
      <c r="B54" s="7" t="s">
        <v>49</v>
      </c>
      <c r="C54" s="7" t="s">
        <v>86</v>
      </c>
      <c r="D54" s="9">
        <v>44161</v>
      </c>
      <c r="E54" s="9">
        <v>44196</v>
      </c>
      <c r="F54" s="26">
        <v>100000</v>
      </c>
      <c r="G54" s="6">
        <v>0</v>
      </c>
      <c r="H54" s="8">
        <f t="shared" si="1"/>
        <v>100000</v>
      </c>
      <c r="I54" s="8" t="s">
        <v>13</v>
      </c>
      <c r="J54" s="6" t="s">
        <v>85</v>
      </c>
      <c r="K54" s="7" t="s">
        <v>20</v>
      </c>
    </row>
    <row r="55" spans="1:11" ht="60.75" customHeight="1">
      <c r="A55" s="7" t="s">
        <v>39</v>
      </c>
      <c r="B55" s="7" t="s">
        <v>49</v>
      </c>
      <c r="C55" s="7" t="s">
        <v>87</v>
      </c>
      <c r="D55" s="9">
        <v>44161</v>
      </c>
      <c r="E55" s="9">
        <v>44196</v>
      </c>
      <c r="F55" s="26">
        <v>100000</v>
      </c>
      <c r="G55" s="6">
        <v>0</v>
      </c>
      <c r="H55" s="8">
        <f t="shared" si="1"/>
        <v>100000</v>
      </c>
      <c r="I55" s="8" t="s">
        <v>13</v>
      </c>
      <c r="J55" s="6" t="s">
        <v>85</v>
      </c>
      <c r="K55" s="7" t="s">
        <v>20</v>
      </c>
    </row>
    <row r="56" spans="1:11" ht="72.75" customHeight="1">
      <c r="A56" s="7" t="s">
        <v>39</v>
      </c>
      <c r="B56" s="7" t="s">
        <v>49</v>
      </c>
      <c r="C56" s="7" t="s">
        <v>88</v>
      </c>
      <c r="D56" s="9">
        <v>44170</v>
      </c>
      <c r="E56" s="9">
        <v>44286</v>
      </c>
      <c r="F56" s="26">
        <v>120000</v>
      </c>
      <c r="G56" s="6">
        <v>0</v>
      </c>
      <c r="H56" s="8">
        <f t="shared" si="1"/>
        <v>120000</v>
      </c>
      <c r="I56" s="8" t="s">
        <v>13</v>
      </c>
      <c r="J56" s="6" t="s">
        <v>89</v>
      </c>
      <c r="K56" s="7" t="s">
        <v>20</v>
      </c>
    </row>
    <row r="57" spans="1:11" ht="61.5" customHeight="1">
      <c r="A57" s="7" t="s">
        <v>39</v>
      </c>
      <c r="B57" s="7" t="s">
        <v>49</v>
      </c>
      <c r="C57" s="7" t="s">
        <v>90</v>
      </c>
      <c r="D57" s="9">
        <v>44178</v>
      </c>
      <c r="E57" s="9">
        <v>44286</v>
      </c>
      <c r="F57" s="26">
        <v>180000</v>
      </c>
      <c r="G57" s="6">
        <v>0</v>
      </c>
      <c r="H57" s="8">
        <f t="shared" si="1"/>
        <v>180000</v>
      </c>
      <c r="I57" s="8" t="s">
        <v>13</v>
      </c>
      <c r="J57" s="6" t="s">
        <v>91</v>
      </c>
      <c r="K57" s="7" t="s">
        <v>20</v>
      </c>
    </row>
    <row r="58" spans="1:11" ht="66" customHeight="1">
      <c r="A58" s="7" t="s">
        <v>39</v>
      </c>
      <c r="B58" s="7" t="s">
        <v>49</v>
      </c>
      <c r="C58" s="7" t="s">
        <v>92</v>
      </c>
      <c r="D58" s="9">
        <v>44188</v>
      </c>
      <c r="E58" s="9">
        <v>44286</v>
      </c>
      <c r="F58" s="26">
        <v>100000</v>
      </c>
      <c r="G58" s="6">
        <v>0</v>
      </c>
      <c r="H58" s="8">
        <f t="shared" si="1"/>
        <v>100000</v>
      </c>
      <c r="I58" s="8" t="s">
        <v>13</v>
      </c>
      <c r="J58" s="6" t="s">
        <v>93</v>
      </c>
      <c r="K58" s="7" t="s">
        <v>20</v>
      </c>
    </row>
    <row r="59" spans="1:11" ht="67.5" customHeight="1">
      <c r="A59" s="7" t="s">
        <v>39</v>
      </c>
      <c r="B59" s="7" t="s">
        <v>49</v>
      </c>
      <c r="C59" s="7" t="s">
        <v>94</v>
      </c>
      <c r="D59" s="9">
        <v>44187</v>
      </c>
      <c r="E59" s="9">
        <v>44286</v>
      </c>
      <c r="F59" s="26">
        <v>500000</v>
      </c>
      <c r="G59" s="6">
        <v>0</v>
      </c>
      <c r="H59" s="8">
        <f t="shared" si="1"/>
        <v>500000</v>
      </c>
      <c r="I59" s="8" t="s">
        <v>13</v>
      </c>
      <c r="J59" s="6" t="s">
        <v>95</v>
      </c>
      <c r="K59" s="7" t="s">
        <v>20</v>
      </c>
    </row>
    <row r="60" spans="1:11" ht="92.25" customHeight="1">
      <c r="A60" s="7" t="s">
        <v>39</v>
      </c>
      <c r="B60" s="7" t="s">
        <v>49</v>
      </c>
      <c r="C60" s="7" t="s">
        <v>96</v>
      </c>
      <c r="D60" s="9">
        <v>44454</v>
      </c>
      <c r="E60" s="9">
        <v>44926</v>
      </c>
      <c r="F60" s="27">
        <v>150000</v>
      </c>
      <c r="G60" s="25">
        <v>0</v>
      </c>
      <c r="H60" s="6">
        <f t="shared" si="1"/>
        <v>150000</v>
      </c>
      <c r="I60" s="6" t="s">
        <v>13</v>
      </c>
      <c r="J60" s="4" t="s">
        <v>97</v>
      </c>
      <c r="K60" s="4" t="s">
        <v>20</v>
      </c>
    </row>
    <row r="61" spans="1:11" ht="86.25" customHeight="1">
      <c r="A61" s="7" t="s">
        <v>39</v>
      </c>
      <c r="B61" s="7" t="s">
        <v>49</v>
      </c>
      <c r="C61" s="7" t="s">
        <v>98</v>
      </c>
      <c r="D61" s="9">
        <v>44455</v>
      </c>
      <c r="E61" s="9">
        <v>44926</v>
      </c>
      <c r="F61" s="27">
        <v>150000</v>
      </c>
      <c r="G61" s="25">
        <v>0</v>
      </c>
      <c r="H61" s="6">
        <f t="shared" si="1"/>
        <v>150000</v>
      </c>
      <c r="I61" s="6" t="s">
        <v>13</v>
      </c>
      <c r="J61" s="4" t="s">
        <v>97</v>
      </c>
      <c r="K61" s="4" t="s">
        <v>20</v>
      </c>
    </row>
    <row r="62" spans="1:11" ht="75" customHeight="1">
      <c r="A62" s="4" t="s">
        <v>39</v>
      </c>
      <c r="B62" s="4" t="s">
        <v>49</v>
      </c>
      <c r="C62" s="4" t="s">
        <v>99</v>
      </c>
      <c r="D62" s="5">
        <v>44693</v>
      </c>
      <c r="E62" s="5">
        <v>44926</v>
      </c>
      <c r="F62" s="27">
        <v>200000</v>
      </c>
      <c r="G62" s="25">
        <v>0</v>
      </c>
      <c r="H62" s="6">
        <f t="shared" si="1"/>
        <v>200000</v>
      </c>
      <c r="I62" s="6" t="s">
        <v>13</v>
      </c>
      <c r="J62" s="4" t="s">
        <v>100</v>
      </c>
      <c r="K62" s="4" t="s">
        <v>44</v>
      </c>
    </row>
    <row r="63" spans="1:11" ht="39.75" customHeight="1">
      <c r="A63" s="4" t="s">
        <v>39</v>
      </c>
      <c r="B63" s="4" t="s">
        <v>49</v>
      </c>
      <c r="C63" s="4" t="s">
        <v>101</v>
      </c>
      <c r="D63" s="5">
        <v>44691</v>
      </c>
      <c r="E63" s="5">
        <v>44926</v>
      </c>
      <c r="F63" s="27">
        <v>300000</v>
      </c>
      <c r="G63" s="25">
        <v>0</v>
      </c>
      <c r="H63" s="6">
        <f t="shared" si="1"/>
        <v>300000</v>
      </c>
      <c r="I63" s="6" t="s">
        <v>13</v>
      </c>
      <c r="J63" s="4" t="s">
        <v>102</v>
      </c>
      <c r="K63" s="4" t="s">
        <v>44</v>
      </c>
    </row>
    <row r="64" spans="1:11" ht="47.25" customHeight="1">
      <c r="A64" s="4" t="s">
        <v>39</v>
      </c>
      <c r="B64" s="7" t="s">
        <v>49</v>
      </c>
      <c r="C64" s="7" t="s">
        <v>103</v>
      </c>
      <c r="D64" s="9">
        <v>44616</v>
      </c>
      <c r="E64" s="9">
        <v>44651</v>
      </c>
      <c r="F64" s="27">
        <v>1214144.0900000001</v>
      </c>
      <c r="G64" s="25">
        <v>0</v>
      </c>
      <c r="H64" s="8">
        <f t="shared" si="1"/>
        <v>1214144.0900000001</v>
      </c>
      <c r="I64" s="8" t="s">
        <v>42</v>
      </c>
      <c r="J64" s="4" t="s">
        <v>104</v>
      </c>
      <c r="K64" s="7" t="s">
        <v>44</v>
      </c>
    </row>
    <row r="65" spans="1:11" ht="79.5" customHeight="1">
      <c r="A65" s="4" t="s">
        <v>39</v>
      </c>
      <c r="B65" s="7" t="s">
        <v>49</v>
      </c>
      <c r="C65" s="7" t="s">
        <v>105</v>
      </c>
      <c r="D65" s="9">
        <v>44761</v>
      </c>
      <c r="E65" s="9">
        <v>45492</v>
      </c>
      <c r="F65" s="27">
        <v>9713152.8000000007</v>
      </c>
      <c r="G65" s="25">
        <v>0</v>
      </c>
      <c r="H65" s="8">
        <f t="shared" si="1"/>
        <v>9713152.8000000007</v>
      </c>
      <c r="I65" s="8" t="s">
        <v>42</v>
      </c>
      <c r="J65" s="4" t="s">
        <v>106</v>
      </c>
      <c r="K65" s="7" t="s">
        <v>44</v>
      </c>
    </row>
    <row r="66" spans="1:11" ht="63" customHeight="1">
      <c r="A66" s="4" t="s">
        <v>39</v>
      </c>
      <c r="B66" s="7" t="s">
        <v>49</v>
      </c>
      <c r="C66" s="7" t="s">
        <v>107</v>
      </c>
      <c r="D66" s="9">
        <v>44712</v>
      </c>
      <c r="E66" s="9">
        <v>44926</v>
      </c>
      <c r="F66" s="27">
        <v>300000</v>
      </c>
      <c r="G66" s="25">
        <v>0</v>
      </c>
      <c r="H66" s="8">
        <f t="shared" si="1"/>
        <v>300000</v>
      </c>
      <c r="I66" s="8" t="s">
        <v>13</v>
      </c>
      <c r="J66" s="4" t="s">
        <v>108</v>
      </c>
      <c r="K66" s="7" t="s">
        <v>44</v>
      </c>
    </row>
    <row r="67" spans="1:11" ht="75" customHeight="1">
      <c r="A67" s="4" t="s">
        <v>39</v>
      </c>
      <c r="B67" s="7" t="s">
        <v>49</v>
      </c>
      <c r="C67" s="7" t="s">
        <v>109</v>
      </c>
      <c r="D67" s="9">
        <v>44712</v>
      </c>
      <c r="E67" s="9">
        <v>44926</v>
      </c>
      <c r="F67" s="27">
        <v>100000</v>
      </c>
      <c r="G67" s="25">
        <v>0</v>
      </c>
      <c r="H67" s="8">
        <f t="shared" si="1"/>
        <v>100000</v>
      </c>
      <c r="I67" s="8" t="s">
        <v>13</v>
      </c>
      <c r="J67" s="4" t="s">
        <v>110</v>
      </c>
      <c r="K67" s="7" t="s">
        <v>44</v>
      </c>
    </row>
    <row r="68" spans="1:11" ht="60.75" customHeight="1">
      <c r="A68" s="4" t="s">
        <v>39</v>
      </c>
      <c r="B68" s="7" t="s">
        <v>11</v>
      </c>
      <c r="C68" s="7" t="s">
        <v>111</v>
      </c>
      <c r="D68" s="9">
        <v>44712</v>
      </c>
      <c r="E68" s="9">
        <v>44926</v>
      </c>
      <c r="F68" s="27">
        <v>190000</v>
      </c>
      <c r="G68" s="25">
        <v>0</v>
      </c>
      <c r="H68" s="8">
        <f t="shared" si="1"/>
        <v>190000</v>
      </c>
      <c r="I68" s="8" t="s">
        <v>13</v>
      </c>
      <c r="J68" s="4" t="s">
        <v>112</v>
      </c>
      <c r="K68" s="7" t="s">
        <v>44</v>
      </c>
    </row>
    <row r="69" spans="1:11" ht="73.5" customHeight="1">
      <c r="A69" s="4" t="s">
        <v>39</v>
      </c>
      <c r="B69" s="7" t="s">
        <v>49</v>
      </c>
      <c r="C69" s="7" t="s">
        <v>113</v>
      </c>
      <c r="D69" s="9">
        <v>44712</v>
      </c>
      <c r="E69" s="9">
        <v>44926</v>
      </c>
      <c r="F69" s="27">
        <v>100000</v>
      </c>
      <c r="G69" s="25">
        <v>0</v>
      </c>
      <c r="H69" s="8">
        <f t="shared" si="1"/>
        <v>100000</v>
      </c>
      <c r="I69" s="8" t="s">
        <v>13</v>
      </c>
      <c r="J69" s="4" t="s">
        <v>114</v>
      </c>
      <c r="K69" s="7" t="s">
        <v>44</v>
      </c>
    </row>
    <row r="70" spans="1:11" ht="69.75" customHeight="1">
      <c r="A70" s="4" t="s">
        <v>39</v>
      </c>
      <c r="B70" s="7" t="s">
        <v>49</v>
      </c>
      <c r="C70" s="7" t="s">
        <v>115</v>
      </c>
      <c r="D70" s="9">
        <v>44743</v>
      </c>
      <c r="E70" s="9">
        <v>45107</v>
      </c>
      <c r="F70" s="27">
        <v>900000</v>
      </c>
      <c r="G70" s="25">
        <v>0</v>
      </c>
      <c r="H70" s="8">
        <f t="shared" si="1"/>
        <v>900000</v>
      </c>
      <c r="I70" s="8" t="s">
        <v>13</v>
      </c>
      <c r="J70" s="4" t="s">
        <v>116</v>
      </c>
      <c r="K70" s="7" t="s">
        <v>44</v>
      </c>
    </row>
    <row r="71" spans="1:11" ht="114" customHeight="1">
      <c r="A71" s="4" t="s">
        <v>39</v>
      </c>
      <c r="B71" s="7" t="s">
        <v>49</v>
      </c>
      <c r="C71" s="7" t="s">
        <v>117</v>
      </c>
      <c r="D71" s="9">
        <v>44775</v>
      </c>
      <c r="E71" s="9">
        <v>45139</v>
      </c>
      <c r="F71" s="27">
        <v>1000000</v>
      </c>
      <c r="G71" s="25">
        <v>0</v>
      </c>
      <c r="H71" s="8">
        <f t="shared" si="1"/>
        <v>1000000</v>
      </c>
      <c r="I71" s="8" t="s">
        <v>13</v>
      </c>
      <c r="J71" s="4" t="s">
        <v>118</v>
      </c>
      <c r="K71" s="7" t="s">
        <v>44</v>
      </c>
    </row>
    <row r="72" spans="1:11" ht="45">
      <c r="A72" s="7" t="s">
        <v>119</v>
      </c>
      <c r="B72" s="7" t="s">
        <v>49</v>
      </c>
      <c r="C72" s="7" t="s">
        <v>120</v>
      </c>
      <c r="D72" s="9">
        <v>43112</v>
      </c>
      <c r="E72" s="9">
        <v>43477</v>
      </c>
      <c r="F72" s="6">
        <v>100000</v>
      </c>
      <c r="G72" s="25">
        <v>0</v>
      </c>
      <c r="H72" s="8">
        <f>F72+F73+F74+G72</f>
        <v>250000</v>
      </c>
      <c r="I72" s="8" t="s">
        <v>121</v>
      </c>
      <c r="J72" s="6" t="s">
        <v>122</v>
      </c>
      <c r="K72" s="8" t="s">
        <v>20</v>
      </c>
    </row>
    <row r="73" spans="1:11">
      <c r="A73" s="14"/>
      <c r="B73" s="14"/>
      <c r="C73" s="14"/>
      <c r="D73" s="22"/>
      <c r="E73" s="22"/>
      <c r="F73" s="6">
        <v>100000</v>
      </c>
      <c r="G73" s="25">
        <v>0</v>
      </c>
      <c r="H73" s="15"/>
      <c r="I73" s="15"/>
      <c r="J73" s="6"/>
      <c r="K73" s="15"/>
    </row>
    <row r="74" spans="1:11">
      <c r="A74" s="16"/>
      <c r="B74" s="16"/>
      <c r="C74" s="16"/>
      <c r="D74" s="24"/>
      <c r="E74" s="24"/>
      <c r="F74" s="6">
        <v>50000</v>
      </c>
      <c r="G74" s="25">
        <v>0</v>
      </c>
      <c r="H74" s="17"/>
      <c r="I74" s="17"/>
      <c r="J74" s="6"/>
      <c r="K74" s="17"/>
    </row>
    <row r="75" spans="1:11" ht="53.25" customHeight="1">
      <c r="A75" s="7" t="s">
        <v>119</v>
      </c>
      <c r="B75" s="7" t="s">
        <v>49</v>
      </c>
      <c r="C75" s="7" t="s">
        <v>123</v>
      </c>
      <c r="D75" s="9">
        <v>43131</v>
      </c>
      <c r="E75" s="9">
        <v>44773</v>
      </c>
      <c r="F75" s="6">
        <v>50000</v>
      </c>
      <c r="G75" s="25">
        <v>0</v>
      </c>
      <c r="H75" s="8">
        <f>F75+F76+F77+F78</f>
        <v>350000</v>
      </c>
      <c r="I75" s="8" t="s">
        <v>121</v>
      </c>
      <c r="J75" s="8" t="s">
        <v>124</v>
      </c>
      <c r="K75" s="8" t="s">
        <v>20</v>
      </c>
    </row>
    <row r="76" spans="1:11">
      <c r="A76" s="14"/>
      <c r="B76" s="14"/>
      <c r="C76" s="14"/>
      <c r="D76" s="22"/>
      <c r="E76" s="22"/>
      <c r="F76" s="6">
        <v>100000</v>
      </c>
      <c r="G76" s="25">
        <v>0</v>
      </c>
      <c r="H76" s="15"/>
      <c r="I76" s="15"/>
      <c r="J76" s="15"/>
      <c r="K76" s="15"/>
    </row>
    <row r="77" spans="1:11">
      <c r="A77" s="14"/>
      <c r="B77" s="14"/>
      <c r="C77" s="14"/>
      <c r="D77" s="22"/>
      <c r="E77" s="22"/>
      <c r="F77" s="6">
        <v>100000</v>
      </c>
      <c r="G77" s="25">
        <v>0</v>
      </c>
      <c r="H77" s="15"/>
      <c r="I77" s="15"/>
      <c r="J77" s="15"/>
      <c r="K77" s="15"/>
    </row>
    <row r="78" spans="1:11">
      <c r="A78" s="16"/>
      <c r="B78" s="16"/>
      <c r="C78" s="16"/>
      <c r="D78" s="24"/>
      <c r="E78" s="24"/>
      <c r="F78" s="8">
        <v>100000</v>
      </c>
      <c r="G78" s="25">
        <v>0</v>
      </c>
      <c r="H78" s="17"/>
      <c r="I78" s="17"/>
      <c r="J78" s="17"/>
      <c r="K78" s="17"/>
    </row>
    <row r="79" spans="1:11" ht="74.25" customHeight="1">
      <c r="A79" s="7" t="s">
        <v>119</v>
      </c>
      <c r="B79" s="7" t="s">
        <v>49</v>
      </c>
      <c r="C79" s="4" t="s">
        <v>125</v>
      </c>
      <c r="D79" s="5">
        <v>43439</v>
      </c>
      <c r="E79" s="5">
        <v>45265</v>
      </c>
      <c r="F79" s="8">
        <v>1450000</v>
      </c>
      <c r="G79" s="8">
        <v>0</v>
      </c>
      <c r="H79" s="8">
        <v>1450000</v>
      </c>
      <c r="I79" s="8" t="s">
        <v>126</v>
      </c>
      <c r="J79" s="7" t="s">
        <v>127</v>
      </c>
      <c r="K79" s="8" t="s">
        <v>20</v>
      </c>
    </row>
    <row r="80" spans="1:11" ht="90.75" customHeight="1">
      <c r="A80" s="7" t="s">
        <v>119</v>
      </c>
      <c r="B80" s="7" t="s">
        <v>49</v>
      </c>
      <c r="C80" s="7" t="s">
        <v>128</v>
      </c>
      <c r="D80" s="9">
        <v>43451</v>
      </c>
      <c r="E80" s="9">
        <v>45276</v>
      </c>
      <c r="F80" s="6">
        <v>200000</v>
      </c>
      <c r="G80" s="8">
        <v>0</v>
      </c>
      <c r="H80" s="8">
        <v>600000</v>
      </c>
      <c r="I80" s="8" t="s">
        <v>126</v>
      </c>
      <c r="J80" s="8" t="s">
        <v>129</v>
      </c>
      <c r="K80" s="8" t="s">
        <v>20</v>
      </c>
    </row>
    <row r="81" spans="1:11">
      <c r="A81" s="14"/>
      <c r="B81" s="14"/>
      <c r="C81" s="14"/>
      <c r="D81" s="22"/>
      <c r="E81" s="22"/>
      <c r="F81" s="6">
        <v>50000</v>
      </c>
      <c r="G81" s="15"/>
      <c r="H81" s="15"/>
      <c r="I81" s="15"/>
      <c r="J81" s="15"/>
      <c r="K81" s="15"/>
    </row>
    <row r="82" spans="1:11">
      <c r="A82" s="14"/>
      <c r="B82" s="14"/>
      <c r="C82" s="14"/>
      <c r="D82" s="22"/>
      <c r="E82" s="22"/>
      <c r="F82" s="6">
        <v>150000</v>
      </c>
      <c r="G82" s="15"/>
      <c r="H82" s="15"/>
      <c r="I82" s="15"/>
      <c r="J82" s="15"/>
      <c r="K82" s="15"/>
    </row>
    <row r="83" spans="1:11">
      <c r="A83" s="14"/>
      <c r="B83" s="14"/>
      <c r="C83" s="14"/>
      <c r="D83" s="22"/>
      <c r="E83" s="22"/>
      <c r="F83" s="6">
        <v>100000</v>
      </c>
      <c r="G83" s="15"/>
      <c r="H83" s="15"/>
      <c r="I83" s="15"/>
      <c r="J83" s="15"/>
      <c r="K83" s="15"/>
    </row>
    <row r="84" spans="1:11">
      <c r="A84" s="16"/>
      <c r="B84" s="16"/>
      <c r="C84" s="16"/>
      <c r="D84" s="24"/>
      <c r="E84" s="24"/>
      <c r="F84" s="6">
        <v>100000</v>
      </c>
      <c r="G84" s="17"/>
      <c r="H84" s="17"/>
      <c r="I84" s="17"/>
      <c r="J84" s="17"/>
      <c r="K84" s="17"/>
    </row>
    <row r="85" spans="1:11" ht="54.75" customHeight="1">
      <c r="A85" s="7" t="s">
        <v>119</v>
      </c>
      <c r="B85" s="7" t="s">
        <v>49</v>
      </c>
      <c r="C85" s="7" t="s">
        <v>130</v>
      </c>
      <c r="D85" s="9">
        <v>43798</v>
      </c>
      <c r="E85" s="9">
        <v>44513</v>
      </c>
      <c r="F85" s="8">
        <v>80000</v>
      </c>
      <c r="G85" s="8">
        <v>0</v>
      </c>
      <c r="H85" s="8">
        <v>380000</v>
      </c>
      <c r="I85" s="8" t="s">
        <v>121</v>
      </c>
      <c r="J85" s="7" t="s">
        <v>131</v>
      </c>
      <c r="K85" s="8" t="s">
        <v>20</v>
      </c>
    </row>
    <row r="86" spans="1:11" ht="43.5" customHeight="1">
      <c r="A86" s="14"/>
      <c r="B86" s="14"/>
      <c r="C86" s="14"/>
      <c r="D86" s="22"/>
      <c r="E86" s="22"/>
      <c r="F86" s="8">
        <v>100000</v>
      </c>
      <c r="G86" s="8">
        <v>0</v>
      </c>
      <c r="H86" s="15"/>
      <c r="I86" s="15"/>
      <c r="J86" s="7" t="s">
        <v>132</v>
      </c>
      <c r="K86" s="15"/>
    </row>
    <row r="87" spans="1:11" ht="30">
      <c r="A87" s="16"/>
      <c r="B87" s="16"/>
      <c r="C87" s="16"/>
      <c r="D87" s="24"/>
      <c r="E87" s="24"/>
      <c r="F87" s="8">
        <v>200000</v>
      </c>
      <c r="G87" s="8">
        <v>0</v>
      </c>
      <c r="H87" s="17"/>
      <c r="I87" s="17"/>
      <c r="J87" s="7" t="s">
        <v>133</v>
      </c>
      <c r="K87" s="17"/>
    </row>
    <row r="88" spans="1:11" ht="45">
      <c r="A88" s="7" t="s">
        <v>119</v>
      </c>
      <c r="B88" s="7" t="s">
        <v>49</v>
      </c>
      <c r="C88" s="28" t="s">
        <v>134</v>
      </c>
      <c r="D88" s="9">
        <v>43803</v>
      </c>
      <c r="E88" s="9">
        <v>44169</v>
      </c>
      <c r="F88" s="29">
        <v>100000</v>
      </c>
      <c r="G88" s="30">
        <v>0</v>
      </c>
      <c r="H88" s="8">
        <v>995000</v>
      </c>
      <c r="I88" s="8" t="s">
        <v>13</v>
      </c>
      <c r="J88" s="10" t="s">
        <v>135</v>
      </c>
      <c r="K88" s="8" t="s">
        <v>20</v>
      </c>
    </row>
    <row r="89" spans="1:11" ht="60">
      <c r="A89" s="14"/>
      <c r="B89" s="14"/>
      <c r="C89" s="31"/>
      <c r="D89" s="22"/>
      <c r="E89" s="22"/>
      <c r="F89" s="29">
        <v>100000</v>
      </c>
      <c r="G89" s="30">
        <v>0</v>
      </c>
      <c r="H89" s="15"/>
      <c r="I89" s="15"/>
      <c r="J89" s="30" t="s">
        <v>136</v>
      </c>
      <c r="K89" s="15"/>
    </row>
    <row r="90" spans="1:11" ht="45">
      <c r="A90" s="14"/>
      <c r="B90" s="14"/>
      <c r="C90" s="31"/>
      <c r="D90" s="22"/>
      <c r="E90" s="22"/>
      <c r="F90" s="29">
        <v>100000</v>
      </c>
      <c r="G90" s="30">
        <v>0</v>
      </c>
      <c r="H90" s="15"/>
      <c r="I90" s="15"/>
      <c r="J90" s="10" t="s">
        <v>137</v>
      </c>
      <c r="K90" s="15"/>
    </row>
    <row r="91" spans="1:11" ht="66.75" customHeight="1">
      <c r="A91" s="14"/>
      <c r="B91" s="14"/>
      <c r="C91" s="31"/>
      <c r="D91" s="22"/>
      <c r="E91" s="22"/>
      <c r="F91" s="29">
        <v>200000</v>
      </c>
      <c r="G91" s="30">
        <v>0</v>
      </c>
      <c r="H91" s="15"/>
      <c r="I91" s="15"/>
      <c r="J91" s="10" t="s">
        <v>138</v>
      </c>
      <c r="K91" s="15"/>
    </row>
    <row r="92" spans="1:11" ht="46.5" customHeight="1">
      <c r="A92" s="14"/>
      <c r="B92" s="14"/>
      <c r="C92" s="31"/>
      <c r="D92" s="22"/>
      <c r="E92" s="22"/>
      <c r="F92" s="29">
        <v>150000</v>
      </c>
      <c r="G92" s="30">
        <v>0</v>
      </c>
      <c r="H92" s="15"/>
      <c r="I92" s="15"/>
      <c r="J92" s="10" t="s">
        <v>139</v>
      </c>
      <c r="K92" s="15"/>
    </row>
    <row r="93" spans="1:11" ht="51.75" customHeight="1">
      <c r="A93" s="14"/>
      <c r="B93" s="14"/>
      <c r="C93" s="31"/>
      <c r="D93" s="22"/>
      <c r="E93" s="22"/>
      <c r="F93" s="29">
        <v>120000</v>
      </c>
      <c r="G93" s="30">
        <v>0</v>
      </c>
      <c r="H93" s="15"/>
      <c r="I93" s="15"/>
      <c r="J93" s="10" t="s">
        <v>140</v>
      </c>
      <c r="K93" s="15"/>
    </row>
    <row r="94" spans="1:11" ht="43.5" customHeight="1">
      <c r="A94" s="14"/>
      <c r="B94" s="14"/>
      <c r="C94" s="31"/>
      <c r="D94" s="22"/>
      <c r="E94" s="22"/>
      <c r="F94" s="29">
        <v>100000</v>
      </c>
      <c r="G94" s="30">
        <v>0</v>
      </c>
      <c r="H94" s="15"/>
      <c r="I94" s="15"/>
      <c r="J94" s="10" t="s">
        <v>141</v>
      </c>
      <c r="K94" s="15"/>
    </row>
    <row r="95" spans="1:11" ht="30">
      <c r="A95" s="16"/>
      <c r="B95" s="16"/>
      <c r="C95" s="32"/>
      <c r="D95" s="24"/>
      <c r="E95" s="24"/>
      <c r="F95" s="29">
        <v>125000</v>
      </c>
      <c r="G95" s="30">
        <v>0</v>
      </c>
      <c r="H95" s="17"/>
      <c r="I95" s="17"/>
      <c r="J95" s="10" t="s">
        <v>142</v>
      </c>
      <c r="K95" s="17"/>
    </row>
    <row r="96" spans="1:11" ht="60">
      <c r="A96" s="7" t="s">
        <v>119</v>
      </c>
      <c r="B96" s="7" t="s">
        <v>61</v>
      </c>
      <c r="C96" s="28" t="s">
        <v>143</v>
      </c>
      <c r="D96" s="9">
        <v>43882</v>
      </c>
      <c r="E96" s="9">
        <v>44248</v>
      </c>
      <c r="F96" s="29">
        <v>100000</v>
      </c>
      <c r="G96" s="30">
        <v>0</v>
      </c>
      <c r="H96" s="8">
        <v>350000</v>
      </c>
      <c r="I96" s="8" t="s">
        <v>13</v>
      </c>
      <c r="J96" s="10" t="s">
        <v>144</v>
      </c>
      <c r="K96" s="8" t="s">
        <v>20</v>
      </c>
    </row>
    <row r="97" spans="1:11" ht="43.5" customHeight="1">
      <c r="A97" s="14"/>
      <c r="B97" s="14"/>
      <c r="C97" s="31"/>
      <c r="D97" s="22"/>
      <c r="E97" s="22"/>
      <c r="F97" s="29">
        <v>200000</v>
      </c>
      <c r="G97" s="30">
        <v>0</v>
      </c>
      <c r="H97" s="15"/>
      <c r="I97" s="15"/>
      <c r="J97" s="10" t="s">
        <v>145</v>
      </c>
      <c r="K97" s="15"/>
    </row>
    <row r="98" spans="1:11" ht="36" customHeight="1">
      <c r="A98" s="16"/>
      <c r="B98" s="16"/>
      <c r="C98" s="32"/>
      <c r="D98" s="24"/>
      <c r="E98" s="24"/>
      <c r="F98" s="29">
        <v>50000</v>
      </c>
      <c r="G98" s="30">
        <v>0</v>
      </c>
      <c r="H98" s="17"/>
      <c r="I98" s="17"/>
      <c r="J98" s="30" t="s">
        <v>146</v>
      </c>
      <c r="K98" s="17"/>
    </row>
    <row r="99" spans="1:11" ht="45" customHeight="1">
      <c r="A99" s="7" t="s">
        <v>119</v>
      </c>
      <c r="B99" s="7" t="s">
        <v>49</v>
      </c>
      <c r="C99" s="7" t="s">
        <v>147</v>
      </c>
      <c r="D99" s="9">
        <v>44028</v>
      </c>
      <c r="E99" s="9">
        <v>44196</v>
      </c>
      <c r="F99" s="33">
        <v>142505.09</v>
      </c>
      <c r="G99" s="6">
        <v>0</v>
      </c>
      <c r="H99" s="8">
        <v>1168895.3899999999</v>
      </c>
      <c r="I99" s="8" t="s">
        <v>13</v>
      </c>
      <c r="J99" s="6" t="s">
        <v>148</v>
      </c>
      <c r="K99" s="6" t="s">
        <v>20</v>
      </c>
    </row>
    <row r="100" spans="1:11" ht="39" customHeight="1">
      <c r="A100" s="16"/>
      <c r="B100" s="16"/>
      <c r="C100" s="16"/>
      <c r="D100" s="24"/>
      <c r="E100" s="24"/>
      <c r="F100" s="34">
        <v>1026390.3</v>
      </c>
      <c r="G100" s="6">
        <v>0</v>
      </c>
      <c r="H100" s="17"/>
      <c r="I100" s="17"/>
      <c r="J100" s="6" t="s">
        <v>149</v>
      </c>
      <c r="K100" s="6" t="s">
        <v>20</v>
      </c>
    </row>
    <row r="101" spans="1:11" ht="72" customHeight="1">
      <c r="A101" s="7" t="s">
        <v>119</v>
      </c>
      <c r="B101" s="7" t="s">
        <v>49</v>
      </c>
      <c r="C101" s="7" t="s">
        <v>150</v>
      </c>
      <c r="D101" s="9">
        <v>44173</v>
      </c>
      <c r="E101" s="9">
        <v>44712</v>
      </c>
      <c r="F101" s="6">
        <v>65039</v>
      </c>
      <c r="G101" s="6">
        <v>0</v>
      </c>
      <c r="H101" s="8">
        <v>3000000</v>
      </c>
      <c r="I101" s="8" t="s">
        <v>13</v>
      </c>
      <c r="J101" s="6" t="s">
        <v>151</v>
      </c>
      <c r="K101" s="8" t="s">
        <v>20</v>
      </c>
    </row>
    <row r="102" spans="1:11" ht="54.75" customHeight="1">
      <c r="A102" s="14"/>
      <c r="B102" s="14"/>
      <c r="C102" s="14"/>
      <c r="D102" s="22"/>
      <c r="E102" s="22"/>
      <c r="F102" s="6">
        <v>100000</v>
      </c>
      <c r="G102" s="6">
        <v>0</v>
      </c>
      <c r="H102" s="15"/>
      <c r="I102" s="15"/>
      <c r="J102" s="6" t="s">
        <v>152</v>
      </c>
      <c r="K102" s="15"/>
    </row>
    <row r="103" spans="1:11" ht="54.75" customHeight="1">
      <c r="A103" s="14"/>
      <c r="B103" s="14"/>
      <c r="C103" s="14"/>
      <c r="D103" s="22"/>
      <c r="E103" s="22"/>
      <c r="F103" s="6">
        <v>100000</v>
      </c>
      <c r="G103" s="6">
        <v>0</v>
      </c>
      <c r="H103" s="15"/>
      <c r="I103" s="15"/>
      <c r="J103" s="6" t="s">
        <v>153</v>
      </c>
      <c r="K103" s="15"/>
    </row>
    <row r="104" spans="1:11" ht="33.75" customHeight="1">
      <c r="A104" s="14"/>
      <c r="B104" s="14"/>
      <c r="C104" s="14"/>
      <c r="D104" s="22"/>
      <c r="E104" s="22"/>
      <c r="F104" s="6">
        <v>200000</v>
      </c>
      <c r="G104" s="6">
        <v>0</v>
      </c>
      <c r="H104" s="15"/>
      <c r="I104" s="15"/>
      <c r="J104" s="6" t="s">
        <v>154</v>
      </c>
      <c r="K104" s="15"/>
    </row>
    <row r="105" spans="1:11" ht="44.25" customHeight="1">
      <c r="A105" s="14"/>
      <c r="B105" s="14"/>
      <c r="C105" s="14"/>
      <c r="D105" s="22"/>
      <c r="E105" s="22"/>
      <c r="F105" s="6">
        <v>250000</v>
      </c>
      <c r="G105" s="6">
        <v>0</v>
      </c>
      <c r="H105" s="15"/>
      <c r="I105" s="15"/>
      <c r="J105" s="6" t="s">
        <v>155</v>
      </c>
      <c r="K105" s="15"/>
    </row>
    <row r="106" spans="1:11" ht="34.5" customHeight="1">
      <c r="A106" s="14"/>
      <c r="B106" s="14"/>
      <c r="C106" s="14"/>
      <c r="D106" s="22"/>
      <c r="E106" s="22"/>
      <c r="F106" s="6">
        <v>284961</v>
      </c>
      <c r="G106" s="6">
        <v>0</v>
      </c>
      <c r="H106" s="15"/>
      <c r="I106" s="15"/>
      <c r="J106" s="6" t="s">
        <v>156</v>
      </c>
      <c r="K106" s="15"/>
    </row>
    <row r="107" spans="1:11" ht="36" customHeight="1">
      <c r="A107" s="14"/>
      <c r="B107" s="14"/>
      <c r="C107" s="14"/>
      <c r="D107" s="22"/>
      <c r="E107" s="22"/>
      <c r="F107" s="6">
        <v>300000</v>
      </c>
      <c r="G107" s="6">
        <v>0</v>
      </c>
      <c r="H107" s="15"/>
      <c r="I107" s="15"/>
      <c r="J107" s="6" t="s">
        <v>157</v>
      </c>
      <c r="K107" s="15"/>
    </row>
    <row r="108" spans="1:11" ht="23.25" customHeight="1">
      <c r="A108" s="14"/>
      <c r="B108" s="14"/>
      <c r="C108" s="14"/>
      <c r="D108" s="22"/>
      <c r="E108" s="22"/>
      <c r="F108" s="6">
        <v>300000</v>
      </c>
      <c r="G108" s="6">
        <v>0</v>
      </c>
      <c r="H108" s="15"/>
      <c r="I108" s="15"/>
      <c r="J108" s="6" t="s">
        <v>157</v>
      </c>
      <c r="K108" s="15"/>
    </row>
    <row r="109" spans="1:11" ht="35.25" customHeight="1">
      <c r="A109" s="14"/>
      <c r="B109" s="14"/>
      <c r="C109" s="14"/>
      <c r="D109" s="22"/>
      <c r="E109" s="22"/>
      <c r="F109" s="6">
        <v>400000</v>
      </c>
      <c r="G109" s="6">
        <v>0</v>
      </c>
      <c r="H109" s="15"/>
      <c r="I109" s="15"/>
      <c r="J109" s="6" t="s">
        <v>158</v>
      </c>
      <c r="K109" s="15"/>
    </row>
    <row r="110" spans="1:11" ht="37.5" customHeight="1">
      <c r="A110" s="14"/>
      <c r="B110" s="14"/>
      <c r="C110" s="14"/>
      <c r="D110" s="22"/>
      <c r="E110" s="22"/>
      <c r="F110" s="6">
        <v>500000</v>
      </c>
      <c r="G110" s="6">
        <v>0</v>
      </c>
      <c r="H110" s="15"/>
      <c r="I110" s="15"/>
      <c r="J110" s="6" t="s">
        <v>159</v>
      </c>
      <c r="K110" s="15"/>
    </row>
    <row r="111" spans="1:11" ht="35.25" customHeight="1">
      <c r="A111" s="16"/>
      <c r="B111" s="16"/>
      <c r="C111" s="16"/>
      <c r="D111" s="24"/>
      <c r="E111" s="24"/>
      <c r="F111" s="6">
        <v>500000</v>
      </c>
      <c r="G111" s="6">
        <v>0</v>
      </c>
      <c r="H111" s="17"/>
      <c r="I111" s="17"/>
      <c r="J111" s="6" t="s">
        <v>159</v>
      </c>
      <c r="K111" s="17"/>
    </row>
    <row r="112" spans="1:11" ht="42.75" customHeight="1">
      <c r="A112" s="4" t="s">
        <v>119</v>
      </c>
      <c r="B112" s="4" t="s">
        <v>49</v>
      </c>
      <c r="C112" s="4" t="s">
        <v>160</v>
      </c>
      <c r="D112" s="5">
        <v>44181</v>
      </c>
      <c r="E112" s="5">
        <v>44546</v>
      </c>
      <c r="F112" s="6">
        <v>500000</v>
      </c>
      <c r="G112" s="6">
        <v>0</v>
      </c>
      <c r="H112" s="6">
        <f>F112+G112</f>
        <v>500000</v>
      </c>
      <c r="I112" s="6" t="s">
        <v>13</v>
      </c>
      <c r="J112" s="6" t="s">
        <v>159</v>
      </c>
      <c r="K112" s="6" t="s">
        <v>20</v>
      </c>
    </row>
    <row r="113" spans="1:11" ht="39" customHeight="1">
      <c r="A113" s="7" t="s">
        <v>119</v>
      </c>
      <c r="B113" s="7" t="s">
        <v>61</v>
      </c>
      <c r="C113" s="7" t="s">
        <v>161</v>
      </c>
      <c r="D113" s="9">
        <v>44181</v>
      </c>
      <c r="E113" s="9">
        <v>44546</v>
      </c>
      <c r="F113" s="6">
        <v>100000</v>
      </c>
      <c r="G113" s="6">
        <v>0</v>
      </c>
      <c r="H113" s="8">
        <v>305000</v>
      </c>
      <c r="I113" s="8" t="s">
        <v>13</v>
      </c>
      <c r="J113" s="6" t="s">
        <v>162</v>
      </c>
      <c r="K113" s="8" t="s">
        <v>20</v>
      </c>
    </row>
    <row r="114" spans="1:11" ht="46.5" customHeight="1">
      <c r="A114" s="14"/>
      <c r="B114" s="14"/>
      <c r="C114" s="14"/>
      <c r="D114" s="22"/>
      <c r="E114" s="22"/>
      <c r="F114" s="6">
        <v>100000</v>
      </c>
      <c r="G114" s="6">
        <v>0</v>
      </c>
      <c r="H114" s="15"/>
      <c r="I114" s="15"/>
      <c r="J114" s="6" t="s">
        <v>163</v>
      </c>
      <c r="K114" s="15"/>
    </row>
    <row r="115" spans="1:11" ht="42.75" customHeight="1">
      <c r="A115" s="16"/>
      <c r="B115" s="16"/>
      <c r="C115" s="16"/>
      <c r="D115" s="24"/>
      <c r="E115" s="24"/>
      <c r="F115" s="6">
        <v>105000</v>
      </c>
      <c r="G115" s="6">
        <v>0</v>
      </c>
      <c r="H115" s="17"/>
      <c r="I115" s="17"/>
      <c r="J115" s="6" t="s">
        <v>164</v>
      </c>
      <c r="K115" s="17"/>
    </row>
    <row r="116" spans="1:11" ht="46.5" customHeight="1">
      <c r="A116" s="4" t="s">
        <v>119</v>
      </c>
      <c r="B116" s="4" t="s">
        <v>49</v>
      </c>
      <c r="C116" s="4" t="s">
        <v>165</v>
      </c>
      <c r="D116" s="5">
        <v>44214</v>
      </c>
      <c r="E116" s="5">
        <v>44579</v>
      </c>
      <c r="F116" s="6">
        <v>54964.12</v>
      </c>
      <c r="G116" s="6">
        <v>0</v>
      </c>
      <c r="H116" s="6">
        <f>F116+G116</f>
        <v>54964.12</v>
      </c>
      <c r="I116" s="6" t="s">
        <v>13</v>
      </c>
      <c r="J116" s="6" t="s">
        <v>166</v>
      </c>
      <c r="K116" s="6" t="s">
        <v>20</v>
      </c>
    </row>
    <row r="117" spans="1:11" ht="41.25" customHeight="1">
      <c r="A117" s="7" t="s">
        <v>119</v>
      </c>
      <c r="B117" s="7" t="s">
        <v>49</v>
      </c>
      <c r="C117" s="7" t="s">
        <v>167</v>
      </c>
      <c r="D117" s="9">
        <v>44392</v>
      </c>
      <c r="E117" s="9">
        <v>44712</v>
      </c>
      <c r="F117" s="6">
        <v>50000</v>
      </c>
      <c r="G117" s="6">
        <v>0</v>
      </c>
      <c r="H117" s="8">
        <v>95000</v>
      </c>
      <c r="I117" s="8" t="s">
        <v>13</v>
      </c>
      <c r="J117" s="6" t="s">
        <v>168</v>
      </c>
      <c r="K117" s="8" t="s">
        <v>20</v>
      </c>
    </row>
    <row r="118" spans="1:11" ht="87" customHeight="1">
      <c r="A118" s="16"/>
      <c r="B118" s="16"/>
      <c r="C118" s="16"/>
      <c r="D118" s="24"/>
      <c r="E118" s="24"/>
      <c r="F118" s="6">
        <v>45000</v>
      </c>
      <c r="G118" s="6">
        <v>0</v>
      </c>
      <c r="H118" s="17"/>
      <c r="I118" s="17"/>
      <c r="J118" s="6" t="s">
        <v>169</v>
      </c>
      <c r="K118" s="17"/>
    </row>
    <row r="119" spans="1:11" ht="36.75" customHeight="1">
      <c r="A119" s="7" t="s">
        <v>119</v>
      </c>
      <c r="B119" s="7" t="s">
        <v>61</v>
      </c>
      <c r="C119" s="7" t="s">
        <v>170</v>
      </c>
      <c r="D119" s="9">
        <v>44420</v>
      </c>
      <c r="E119" s="9">
        <v>44712</v>
      </c>
      <c r="F119" s="6">
        <v>125000</v>
      </c>
      <c r="G119" s="6">
        <v>0</v>
      </c>
      <c r="H119" s="8">
        <v>565000</v>
      </c>
      <c r="I119" s="8" t="s">
        <v>13</v>
      </c>
      <c r="J119" s="6" t="s">
        <v>171</v>
      </c>
      <c r="K119" s="8" t="s">
        <v>20</v>
      </c>
    </row>
    <row r="120" spans="1:11" ht="40.5" customHeight="1">
      <c r="A120" s="14"/>
      <c r="B120" s="14"/>
      <c r="C120" s="14"/>
      <c r="D120" s="22"/>
      <c r="E120" s="22"/>
      <c r="F120" s="6">
        <v>100000</v>
      </c>
      <c r="G120" s="6">
        <v>0</v>
      </c>
      <c r="H120" s="15"/>
      <c r="I120" s="15"/>
      <c r="J120" s="6" t="s">
        <v>172</v>
      </c>
      <c r="K120" s="15"/>
    </row>
    <row r="121" spans="1:11" ht="48" customHeight="1">
      <c r="A121" s="14"/>
      <c r="B121" s="14"/>
      <c r="C121" s="14"/>
      <c r="D121" s="22"/>
      <c r="E121" s="22"/>
      <c r="F121" s="6">
        <v>100000</v>
      </c>
      <c r="G121" s="6">
        <v>0</v>
      </c>
      <c r="H121" s="15"/>
      <c r="I121" s="15"/>
      <c r="J121" s="6" t="s">
        <v>173</v>
      </c>
      <c r="K121" s="15"/>
    </row>
    <row r="122" spans="1:11" ht="43.5" customHeight="1">
      <c r="A122" s="14"/>
      <c r="B122" s="14"/>
      <c r="C122" s="14"/>
      <c r="D122" s="22"/>
      <c r="E122" s="22"/>
      <c r="F122" s="6">
        <v>40000</v>
      </c>
      <c r="G122" s="6">
        <v>0</v>
      </c>
      <c r="H122" s="15"/>
      <c r="I122" s="15"/>
      <c r="J122" s="6" t="s">
        <v>174</v>
      </c>
      <c r="K122" s="15"/>
    </row>
    <row r="123" spans="1:11" ht="23.25" customHeight="1">
      <c r="A123" s="14"/>
      <c r="B123" s="14"/>
      <c r="C123" s="14"/>
      <c r="D123" s="22"/>
      <c r="E123" s="22"/>
      <c r="F123" s="6">
        <v>100000</v>
      </c>
      <c r="G123" s="6">
        <v>0</v>
      </c>
      <c r="H123" s="15"/>
      <c r="I123" s="15"/>
      <c r="J123" s="6" t="s">
        <v>175</v>
      </c>
      <c r="K123" s="15"/>
    </row>
    <row r="124" spans="1:11" ht="36.75" customHeight="1">
      <c r="A124" s="16"/>
      <c r="B124" s="16"/>
      <c r="C124" s="16"/>
      <c r="D124" s="24"/>
      <c r="E124" s="24"/>
      <c r="F124" s="6">
        <v>100000</v>
      </c>
      <c r="G124" s="6">
        <v>0</v>
      </c>
      <c r="H124" s="17"/>
      <c r="I124" s="17"/>
      <c r="J124" s="6" t="s">
        <v>172</v>
      </c>
      <c r="K124" s="17"/>
    </row>
    <row r="125" spans="1:11" ht="62.25" customHeight="1">
      <c r="A125" s="7" t="s">
        <v>119</v>
      </c>
      <c r="B125" s="7" t="s">
        <v>49</v>
      </c>
      <c r="C125" s="7" t="s">
        <v>176</v>
      </c>
      <c r="D125" s="9">
        <v>44546</v>
      </c>
      <c r="E125" s="9">
        <v>44712</v>
      </c>
      <c r="F125" s="35">
        <v>593096</v>
      </c>
      <c r="G125" s="6">
        <v>0</v>
      </c>
      <c r="H125" s="8">
        <v>2951096</v>
      </c>
      <c r="I125" s="8" t="s">
        <v>13</v>
      </c>
      <c r="J125" s="4" t="s">
        <v>177</v>
      </c>
      <c r="K125" s="8" t="s">
        <v>20</v>
      </c>
    </row>
    <row r="126" spans="1:11" ht="45.75" customHeight="1">
      <c r="A126" s="14"/>
      <c r="B126" s="14"/>
      <c r="C126" s="14"/>
      <c r="D126" s="22"/>
      <c r="E126" s="22"/>
      <c r="F126" s="35">
        <v>200000</v>
      </c>
      <c r="G126" s="6">
        <v>0</v>
      </c>
      <c r="H126" s="15"/>
      <c r="I126" s="15"/>
      <c r="J126" s="4" t="s">
        <v>178</v>
      </c>
      <c r="K126" s="15"/>
    </row>
    <row r="127" spans="1:11" ht="44.25" customHeight="1">
      <c r="A127" s="14"/>
      <c r="B127" s="14"/>
      <c r="C127" s="14"/>
      <c r="D127" s="22"/>
      <c r="E127" s="22"/>
      <c r="F127" s="35">
        <v>300000</v>
      </c>
      <c r="G127" s="6">
        <v>0</v>
      </c>
      <c r="H127" s="15"/>
      <c r="I127" s="15"/>
      <c r="J127" s="4" t="s">
        <v>179</v>
      </c>
      <c r="K127" s="15"/>
    </row>
    <row r="128" spans="1:11" ht="46.5" customHeight="1">
      <c r="A128" s="14"/>
      <c r="B128" s="14"/>
      <c r="C128" s="14"/>
      <c r="D128" s="22"/>
      <c r="E128" s="22"/>
      <c r="F128" s="35">
        <v>168000</v>
      </c>
      <c r="G128" s="6">
        <v>0</v>
      </c>
      <c r="H128" s="15"/>
      <c r="I128" s="15"/>
      <c r="J128" s="4" t="s">
        <v>180</v>
      </c>
      <c r="K128" s="15"/>
    </row>
    <row r="129" spans="1:11" ht="62.25" customHeight="1">
      <c r="A129" s="14"/>
      <c r="B129" s="14"/>
      <c r="C129" s="14"/>
      <c r="D129" s="22"/>
      <c r="E129" s="22"/>
      <c r="F129" s="35">
        <v>300000</v>
      </c>
      <c r="G129" s="6">
        <v>0</v>
      </c>
      <c r="H129" s="15"/>
      <c r="I129" s="15"/>
      <c r="J129" s="4" t="s">
        <v>181</v>
      </c>
      <c r="K129" s="15"/>
    </row>
    <row r="130" spans="1:11" ht="78.75" customHeight="1">
      <c r="A130" s="14"/>
      <c r="B130" s="14"/>
      <c r="C130" s="14"/>
      <c r="D130" s="22"/>
      <c r="E130" s="22"/>
      <c r="F130" s="35">
        <v>300000</v>
      </c>
      <c r="G130" s="6">
        <v>0</v>
      </c>
      <c r="H130" s="15"/>
      <c r="I130" s="15"/>
      <c r="J130" s="4" t="s">
        <v>182</v>
      </c>
      <c r="K130" s="15"/>
    </row>
    <row r="131" spans="1:11" ht="70.5" customHeight="1">
      <c r="A131" s="14"/>
      <c r="B131" s="14"/>
      <c r="C131" s="14"/>
      <c r="D131" s="22"/>
      <c r="E131" s="22"/>
      <c r="F131" s="35">
        <v>250000</v>
      </c>
      <c r="G131" s="6">
        <v>0</v>
      </c>
      <c r="H131" s="15"/>
      <c r="I131" s="15"/>
      <c r="J131" s="4" t="s">
        <v>183</v>
      </c>
      <c r="K131" s="15"/>
    </row>
    <row r="132" spans="1:11">
      <c r="A132" s="14"/>
      <c r="B132" s="14"/>
      <c r="C132" s="14"/>
      <c r="D132" s="22"/>
      <c r="E132" s="22"/>
      <c r="F132" s="35">
        <v>300000</v>
      </c>
      <c r="G132" s="6">
        <v>0</v>
      </c>
      <c r="H132" s="15"/>
      <c r="I132" s="15"/>
      <c r="J132" s="36" t="s">
        <v>184</v>
      </c>
      <c r="K132" s="15"/>
    </row>
    <row r="133" spans="1:11">
      <c r="A133" s="14"/>
      <c r="B133" s="14"/>
      <c r="C133" s="14"/>
      <c r="D133" s="22"/>
      <c r="E133" s="22"/>
      <c r="F133" s="35">
        <v>200000</v>
      </c>
      <c r="G133" s="6">
        <v>0</v>
      </c>
      <c r="H133" s="15"/>
      <c r="I133" s="15"/>
      <c r="J133" s="36" t="s">
        <v>185</v>
      </c>
      <c r="K133" s="15"/>
    </row>
    <row r="134" spans="1:11">
      <c r="A134" s="14"/>
      <c r="B134" s="14"/>
      <c r="C134" s="14"/>
      <c r="D134" s="22"/>
      <c r="E134" s="22"/>
      <c r="F134" s="35">
        <v>240000</v>
      </c>
      <c r="G134" s="6">
        <v>0</v>
      </c>
      <c r="H134" s="15"/>
      <c r="I134" s="15"/>
      <c r="J134" s="36" t="s">
        <v>186</v>
      </c>
      <c r="K134" s="15"/>
    </row>
    <row r="135" spans="1:11">
      <c r="A135" s="16"/>
      <c r="B135" s="16"/>
      <c r="C135" s="16"/>
      <c r="D135" s="24"/>
      <c r="E135" s="24"/>
      <c r="F135" s="35">
        <v>100000</v>
      </c>
      <c r="G135" s="6">
        <v>0</v>
      </c>
      <c r="H135" s="17"/>
      <c r="I135" s="17"/>
      <c r="J135" s="36" t="s">
        <v>187</v>
      </c>
      <c r="K135" s="17"/>
    </row>
    <row r="136" spans="1:11" ht="45">
      <c r="A136" s="4" t="s">
        <v>119</v>
      </c>
      <c r="B136" s="7" t="s">
        <v>49</v>
      </c>
      <c r="C136" s="4" t="s">
        <v>188</v>
      </c>
      <c r="D136" s="5">
        <v>44560</v>
      </c>
      <c r="E136" s="5">
        <v>44712</v>
      </c>
      <c r="F136" s="6">
        <v>25000</v>
      </c>
      <c r="G136" s="6">
        <v>0</v>
      </c>
      <c r="H136" s="8">
        <v>525000</v>
      </c>
      <c r="I136" s="8" t="s">
        <v>13</v>
      </c>
      <c r="J136" s="36" t="s">
        <v>189</v>
      </c>
      <c r="K136" s="8" t="s">
        <v>20</v>
      </c>
    </row>
    <row r="137" spans="1:11">
      <c r="A137" s="4"/>
      <c r="B137" s="14"/>
      <c r="C137" s="4"/>
      <c r="D137" s="5"/>
      <c r="E137" s="5"/>
      <c r="F137" s="6">
        <v>100000</v>
      </c>
      <c r="G137" s="6">
        <v>0</v>
      </c>
      <c r="H137" s="15"/>
      <c r="I137" s="15"/>
      <c r="J137" s="36" t="s">
        <v>190</v>
      </c>
      <c r="K137" s="15"/>
    </row>
    <row r="138" spans="1:11">
      <c r="A138" s="4"/>
      <c r="B138" s="14"/>
      <c r="C138" s="4"/>
      <c r="D138" s="5"/>
      <c r="E138" s="5"/>
      <c r="F138" s="6">
        <v>100000</v>
      </c>
      <c r="G138" s="6">
        <v>0</v>
      </c>
      <c r="H138" s="15"/>
      <c r="I138" s="15"/>
      <c r="J138" s="36" t="s">
        <v>190</v>
      </c>
      <c r="K138" s="15"/>
    </row>
    <row r="139" spans="1:11">
      <c r="A139" s="4"/>
      <c r="B139" s="14"/>
      <c r="C139" s="4"/>
      <c r="D139" s="5"/>
      <c r="E139" s="5"/>
      <c r="F139" s="6">
        <v>150000</v>
      </c>
      <c r="G139" s="6">
        <v>0</v>
      </c>
      <c r="H139" s="15"/>
      <c r="I139" s="15"/>
      <c r="J139" s="36" t="s">
        <v>191</v>
      </c>
      <c r="K139" s="15"/>
    </row>
    <row r="140" spans="1:11">
      <c r="A140" s="4"/>
      <c r="B140" s="16"/>
      <c r="C140" s="4"/>
      <c r="D140" s="5"/>
      <c r="E140" s="5"/>
      <c r="F140" s="6">
        <v>150000</v>
      </c>
      <c r="G140" s="6">
        <v>0</v>
      </c>
      <c r="H140" s="17"/>
      <c r="I140" s="17"/>
      <c r="J140" s="36" t="s">
        <v>192</v>
      </c>
      <c r="K140" s="17"/>
    </row>
    <row r="141" spans="1:11" ht="45">
      <c r="A141" s="16" t="s">
        <v>119</v>
      </c>
      <c r="B141" s="16" t="s">
        <v>49</v>
      </c>
      <c r="C141" s="16" t="s">
        <v>193</v>
      </c>
      <c r="D141" s="24">
        <v>44546</v>
      </c>
      <c r="E141" s="24">
        <v>44712</v>
      </c>
      <c r="F141" s="17">
        <v>600000</v>
      </c>
      <c r="G141" s="17">
        <v>0</v>
      </c>
      <c r="H141" s="17">
        <f>F141+G141</f>
        <v>600000</v>
      </c>
      <c r="I141" s="17" t="s">
        <v>13</v>
      </c>
      <c r="J141" s="37" t="s">
        <v>194</v>
      </c>
      <c r="K141" s="17" t="s">
        <v>20</v>
      </c>
    </row>
    <row r="142" spans="1:11" ht="45">
      <c r="A142" s="7" t="s">
        <v>119</v>
      </c>
      <c r="B142" s="7" t="s">
        <v>49</v>
      </c>
      <c r="C142" s="7" t="s">
        <v>195</v>
      </c>
      <c r="D142" s="9">
        <v>44560</v>
      </c>
      <c r="E142" s="9">
        <v>44712</v>
      </c>
      <c r="F142" s="6">
        <v>200000</v>
      </c>
      <c r="G142" s="6">
        <v>0</v>
      </c>
      <c r="H142" s="8">
        <v>400000</v>
      </c>
      <c r="I142" s="8" t="s">
        <v>13</v>
      </c>
      <c r="J142" s="36" t="s">
        <v>196</v>
      </c>
      <c r="K142" s="8" t="s">
        <v>20</v>
      </c>
    </row>
    <row r="143" spans="1:11">
      <c r="A143" s="16"/>
      <c r="B143" s="16"/>
      <c r="C143" s="16"/>
      <c r="D143" s="24"/>
      <c r="E143" s="24"/>
      <c r="F143" s="6">
        <v>200000</v>
      </c>
      <c r="G143" s="6">
        <v>0</v>
      </c>
      <c r="H143" s="17"/>
      <c r="I143" s="17"/>
      <c r="J143" s="36" t="s">
        <v>197</v>
      </c>
      <c r="K143" s="17"/>
    </row>
    <row r="144" spans="1:11" ht="75.75" customHeight="1">
      <c r="A144" s="4" t="s">
        <v>119</v>
      </c>
      <c r="B144" s="4" t="s">
        <v>49</v>
      </c>
      <c r="C144" s="4" t="s">
        <v>198</v>
      </c>
      <c r="D144" s="5">
        <v>44571</v>
      </c>
      <c r="E144" s="5">
        <v>44712</v>
      </c>
      <c r="F144" s="6">
        <v>150000</v>
      </c>
      <c r="G144" s="6">
        <v>0</v>
      </c>
      <c r="H144" s="6">
        <f t="shared" ref="H144:H145" si="2">F144+G144</f>
        <v>150000</v>
      </c>
      <c r="I144" s="6" t="s">
        <v>13</v>
      </c>
      <c r="J144" s="4" t="s">
        <v>199</v>
      </c>
      <c r="K144" s="6" t="s">
        <v>20</v>
      </c>
    </row>
    <row r="145" spans="1:11">
      <c r="A145" s="4"/>
      <c r="B145" s="4"/>
      <c r="C145" s="4"/>
      <c r="D145" s="5"/>
      <c r="E145" s="5"/>
      <c r="F145" s="6"/>
      <c r="G145" s="6">
        <v>0</v>
      </c>
      <c r="H145" s="6">
        <f t="shared" si="2"/>
        <v>0</v>
      </c>
      <c r="I145" s="6"/>
      <c r="J145" s="36"/>
      <c r="K145" s="6"/>
    </row>
    <row r="146" spans="1:11">
      <c r="A146" s="4"/>
      <c r="B146" s="4"/>
      <c r="C146" s="4"/>
      <c r="D146" s="5"/>
      <c r="E146" s="5"/>
      <c r="F146" s="6"/>
      <c r="G146" s="6"/>
      <c r="H146" s="6"/>
      <c r="I146" s="6"/>
      <c r="J146" s="6"/>
      <c r="K146" s="6"/>
    </row>
    <row r="147" spans="1:11">
      <c r="A147" s="4"/>
      <c r="B147" s="4"/>
      <c r="C147" s="4"/>
      <c r="D147" s="5"/>
      <c r="E147" s="5"/>
      <c r="F147" s="6"/>
      <c r="G147" s="6"/>
      <c r="H147" s="6"/>
      <c r="I147" s="6"/>
      <c r="J147" s="6"/>
      <c r="K147" s="6"/>
    </row>
    <row r="148" spans="1:11">
      <c r="A148" s="4"/>
      <c r="B148" s="4"/>
      <c r="C148" s="4"/>
      <c r="D148" s="5"/>
      <c r="E148" s="5"/>
      <c r="F148" s="6"/>
      <c r="G148" s="6"/>
      <c r="H148" s="6"/>
      <c r="I148" s="6"/>
      <c r="J148" s="6"/>
      <c r="K148" s="6"/>
    </row>
    <row r="149" spans="1:11">
      <c r="A149" s="4"/>
      <c r="B149" s="4"/>
      <c r="C149" s="4"/>
      <c r="D149" s="5"/>
      <c r="E149" s="5"/>
      <c r="F149" s="6"/>
      <c r="G149" s="6"/>
      <c r="H149" s="6"/>
      <c r="I149" s="6"/>
      <c r="J149" s="6"/>
      <c r="K149" s="6"/>
    </row>
  </sheetData>
  <autoFilter ref="A1:K1">
    <filterColumn colId="3" showButton="0"/>
    <sortState ref="A2:K34">
      <sortCondition descending="1" ref="D1"/>
    </sortState>
  </autoFilter>
  <mergeCells count="1">
    <mergeCell ref="D1:E1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ICAVC</dc:creator>
  <cp:lastModifiedBy>ICAVC</cp:lastModifiedBy>
  <dcterms:created xsi:type="dcterms:W3CDTF">2026-08-24T11:15:07Z</dcterms:created>
  <dcterms:modified xsi:type="dcterms:W3CDTF">2026-08-24T11:24:31Z</dcterms:modified>
</cp:coreProperties>
</file>